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yrzakhmetova_d\Desktop\Закупки 2023\4. ОСОБЫЙ ПОРЯДОК\"/>
    </mc:Choice>
  </mc:AlternateContent>
  <xr:revisionPtr revIDLastSave="0" documentId="13_ncr:1_{550391E7-BAB8-461A-BD60-7290F15A345E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на 2023 г" sheetId="2" r:id="rId1"/>
  </sheets>
  <externalReferences>
    <externalReference r:id="rId2"/>
  </externalReferences>
  <definedNames>
    <definedName name="ЕИ" localSheetId="0">'[1]Единицы измерения'!$B$3:$B$46</definedName>
    <definedName name="Инкотермс">'[1]Справочник Инкотермс'!$A$4:$A$14</definedName>
    <definedName name="Классификатор_стран">'[1]Классификатор стран'!$A$7:$A$255</definedName>
    <definedName name="_xlnm.Print_Area" localSheetId="0">'на 2023 г'!$A$1:$AD$58</definedName>
    <definedName name="Основание_ОИ_ТКП_ВХК">'[1]Основание ОИ, ТКП, ВХК'!$A$3:$A$121</definedName>
    <definedName name="Приоритеты_закупок">'[1]Приоритет закупок'!$A$3:$A$5</definedName>
    <definedName name="С_НДС">'[1]Признак НДС'!$B$3:$B$5</definedName>
    <definedName name="Способы_закупок_итог">'[1]Способы закупок'!$A$4:$A$13</definedName>
    <definedName name="Тип_дней">'[1]Тип дней'!$B$2:$B$3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35" i="2" l="1"/>
  <c r="AC53" i="2"/>
  <c r="AD53" i="2" s="1"/>
  <c r="AC54" i="2"/>
  <c r="AD54" i="2" s="1"/>
  <c r="AC55" i="2"/>
  <c r="AD55" i="2" s="1"/>
  <c r="AC56" i="2"/>
  <c r="AD56" i="2" s="1"/>
  <c r="AC57" i="2"/>
  <c r="AD57" i="2" s="1"/>
  <c r="AC52" i="2"/>
  <c r="AD52" i="2" s="1"/>
  <c r="AD34" i="2"/>
  <c r="AD39" i="2"/>
  <c r="AC50" i="2"/>
  <c r="AD50" i="2" s="1"/>
  <c r="AC49" i="2"/>
  <c r="AD49" i="2" s="1"/>
  <c r="AC48" i="2"/>
  <c r="AD48" i="2" s="1"/>
  <c r="AC47" i="2"/>
  <c r="AD47" i="2" s="1"/>
  <c r="AC46" i="2"/>
  <c r="AD46" i="2" s="1"/>
  <c r="AC45" i="2"/>
  <c r="AD45" i="2" s="1"/>
  <c r="AC44" i="2"/>
  <c r="AD44" i="2" s="1"/>
  <c r="AC43" i="2"/>
  <c r="AD43" i="2" s="1"/>
  <c r="AC42" i="2"/>
  <c r="AD42" i="2" s="1"/>
  <c r="AC41" i="2"/>
  <c r="AD41" i="2" s="1"/>
  <c r="AC40" i="2"/>
  <c r="AD40" i="2" s="1"/>
  <c r="AD33" i="2"/>
  <c r="AD38" i="2"/>
  <c r="AD37" i="2"/>
  <c r="AC32" i="2"/>
  <c r="AD32" i="2" s="1"/>
</calcChain>
</file>

<file path=xl/sharedStrings.xml><?xml version="1.0" encoding="utf-8"?>
<sst xmlns="http://schemas.openxmlformats.org/spreadsheetml/2006/main" count="458" uniqueCount="140">
  <si>
    <t>Единица измерения</t>
  </si>
  <si>
    <t>Маркетинговая цена за единицу, тенге без НДС</t>
  </si>
  <si>
    <t xml:space="preserve">№ </t>
  </si>
  <si>
    <t>351110.100.000000</t>
  </si>
  <si>
    <t>Электроэнергия</t>
  </si>
  <si>
    <t>для собственного потребления</t>
  </si>
  <si>
    <t>пп 3. п 1. статья 73 Порядка Фонда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</si>
  <si>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</si>
  <si>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</si>
  <si>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</si>
  <si>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</si>
  <si>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Прогноз местного содержания, %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</si>
  <si>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</si>
  <si>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</si>
  <si>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</si>
  <si>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</si>
  <si>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</si>
  <si>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</si>
  <si>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</t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</si>
  <si>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  <charset val="204"/>
      </rPr>
      <t>(заполнить одно из трех значений)</t>
    </r>
  </si>
  <si>
    <t>Условия оплаты</t>
  </si>
  <si>
    <t>Признак Рассчитать без НДС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</si>
  <si>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</si>
  <si>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</si>
  <si>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</si>
  <si>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Кол-во, объем</t>
  </si>
  <si>
    <t>Сумма, планируемая для закупок ТРУ без НДС,  тенге</t>
  </si>
  <si>
    <t>Сумма,  планируемая для закупки ТРУ с НДС,  тенге</t>
  </si>
  <si>
    <t>Кол-во дней</t>
  </si>
  <si>
    <t>Тип дней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</si>
  <si>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</si>
  <si>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</si>
  <si>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</si>
  <si>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</si>
  <si>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</si>
  <si>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Товары</t>
  </si>
  <si>
    <t>710000000</t>
  </si>
  <si>
    <t xml:space="preserve">ул. Д.Кунаева, 10 </t>
  </si>
  <si>
    <t>KZ</t>
  </si>
  <si>
    <t>DDP</t>
  </si>
  <si>
    <t>214 Киловатт</t>
  </si>
  <si>
    <t>С НДС</t>
  </si>
  <si>
    <t>Особый порядок</t>
  </si>
  <si>
    <t xml:space="preserve">Основание проведения закупок </t>
  </si>
  <si>
    <t>11.2022</t>
  </si>
  <si>
    <t>г. Астана, проспект Әл-Фараби, 107</t>
  </si>
  <si>
    <t>01.2023</t>
  </si>
  <si>
    <t>12.2023</t>
  </si>
  <si>
    <t>№НП/93-пр от 24.11.2022 года</t>
  </si>
  <si>
    <t>Приложение к Приказу</t>
  </si>
  <si>
    <t>Перечень товаров, работ и услуг, закупаемых Акционерным обществом "Қазтеміртранс" по Особому порядку на 2023 год</t>
  </si>
  <si>
    <t>522919.100.000000</t>
  </si>
  <si>
    <t xml:space="preserve">Услуги по транспортно-экспедиторскому обслуживанию </t>
  </si>
  <si>
    <t>Комплекс услуг по транспортно-экспедиторскому обслуживанию</t>
  </si>
  <si>
    <r>
      <rPr>
        <sz val="11"/>
        <rFont val="Times New Roman"/>
        <family val="1"/>
        <charset val="204"/>
      </rPr>
      <t>пп. 2) п.1</t>
    </r>
    <r>
      <rPr>
        <sz val="11"/>
        <color theme="1"/>
        <rFont val="Times New Roman"/>
        <family val="1"/>
        <charset val="204"/>
      </rPr>
      <t xml:space="preserve"> статьи 73 Порядка Фонда</t>
    </r>
  </si>
  <si>
    <t>январь, февраль</t>
  </si>
  <si>
    <t>Узбекистан, Таджикистан, Кыргызстан, Туркмения, Грузия, Азербайджан, Армения, Украина и Молдова</t>
  </si>
  <si>
    <t>12 мес</t>
  </si>
  <si>
    <t>без НДС</t>
  </si>
  <si>
    <t>2022-2023 годы</t>
  </si>
  <si>
    <t>внес доп №1 в Перечень, 
приказ №НП/13-пр от 27.01.2023 года</t>
  </si>
  <si>
    <t>доп 1</t>
  </si>
  <si>
    <t>февраль, март</t>
  </si>
  <si>
    <t>Российская Федерация</t>
  </si>
  <si>
    <t xml:space="preserve">100 (сто) % (процентов) от ежемесячной оплаты </t>
  </si>
  <si>
    <t>внес доп №2 в Перечень, 
приказ №НП/21-пр от 21.02.2023 года</t>
  </si>
  <si>
    <t>внес изм №3 в Перечень, 
приказ №НП/31-пр от 24.03.2023 года</t>
  </si>
  <si>
    <t>522919.900.000000</t>
  </si>
  <si>
    <t>Услуги агента по организации ремонта грузовых вагонов вагоноремонтными предприятиями</t>
  </si>
  <si>
    <t>июнь</t>
  </si>
  <si>
    <t>Российская Федерация, Армения, Азербайджан, Беларусь, Эстония, Грузия, Кыргызстан, Литва, Латвия, Молдова, Таджикистан, Туркменистан, Узбекистан</t>
  </si>
  <si>
    <t>доп 2,3 изм по предоплате</t>
  </si>
  <si>
    <t xml:space="preserve">доп 4, доп </t>
  </si>
  <si>
    <t>ваг</t>
  </si>
  <si>
    <t>внес доп №4 в Перечень, 
приказ №НП/57-пр от 14.06.2023 года</t>
  </si>
  <si>
    <t>внес изм №5 в Перечень, 
приказ №НП/66-пр от 17.07.2023 года</t>
  </si>
  <si>
    <t>изм 5 увел тариф, уменьш объем</t>
  </si>
  <si>
    <t>1-1</t>
  </si>
  <si>
    <t>Услуги</t>
  </si>
  <si>
    <t>внес доп №6 в Перечень, 
приказ №НП/87-пр от 25.08.2023 года</t>
  </si>
  <si>
    <t>239111.700.000001</t>
  </si>
  <si>
    <t>Круг</t>
  </si>
  <si>
    <t>шлифматериал алмаз, на бакелитовой связке, отрезной</t>
  </si>
  <si>
    <r>
      <rPr>
        <sz val="11"/>
        <rFont val="Times New Roman"/>
        <family val="1"/>
        <charset val="204"/>
      </rPr>
      <t>пп. 9) п.1</t>
    </r>
    <r>
      <rPr>
        <sz val="11"/>
        <color theme="1"/>
        <rFont val="Times New Roman"/>
        <family val="1"/>
        <charset val="204"/>
      </rPr>
      <t xml:space="preserve"> статьи 73 Порядка Фонда</t>
    </r>
  </si>
  <si>
    <t>август, сентябрь</t>
  </si>
  <si>
    <t>календарные дни</t>
  </si>
  <si>
    <t>0</t>
  </si>
  <si>
    <t>шт</t>
  </si>
  <si>
    <t>с ндс</t>
  </si>
  <si>
    <t>151212.900.000033</t>
  </si>
  <si>
    <t>Сумка</t>
  </si>
  <si>
    <t>для рабочего инструмента, из текстильного материала</t>
  </si>
  <si>
    <t>222129.900.000006</t>
  </si>
  <si>
    <t>Термоусадка</t>
  </si>
  <si>
    <t>для восстановления поврежденной изоляции, герметизации поверхностей и электрических соединений кабелей и проводов, бандажирования и маркировки проводов, TDM Трубки термоусаживаемые не распространяющие горение, с клеевым слоем, набор 5 цветов (красный, желтый…)</t>
  </si>
  <si>
    <t>203022.700.000002</t>
  </si>
  <si>
    <t>Растворитель</t>
  </si>
  <si>
    <t>для лакокрасочного материала</t>
  </si>
  <si>
    <t>Костанайская область г Костанай ул. Аль-Фараби 119</t>
  </si>
  <si>
    <t>Литр</t>
  </si>
  <si>
    <t>Павлодарская область г. Павлодар ул. Железнодорожная 6</t>
  </si>
  <si>
    <t xml:space="preserve"> Карагандинская область, г. Караганда ул. Мануильского 4</t>
  </si>
  <si>
    <t>Абайская область, г. Семей Привокзальная площадь 1</t>
  </si>
  <si>
    <t xml:space="preserve">Алматинская область г. Алматы ул. Богенбай батыраи 132 </t>
  </si>
  <si>
    <t>Кызылординская область г.Кызылорда ул. Егизбаева 3Б</t>
  </si>
  <si>
    <t>Актюбинская область г Актобе пр. А. Молдагуловой 49</t>
  </si>
  <si>
    <t>Атырауская область г Атырау ул. С. Датова 42</t>
  </si>
  <si>
    <t>доп 6</t>
  </si>
  <si>
    <t>493122.000.000000</t>
  </si>
  <si>
    <t>Услуги по смешанной перевозке груза</t>
  </si>
  <si>
    <t>Услуги по перевозке грузов различными видами транспорта</t>
  </si>
  <si>
    <t>сентябрь, октябрь</t>
  </si>
  <si>
    <t>Республика Беларусь</t>
  </si>
  <si>
    <t>вагон</t>
  </si>
  <si>
    <t>без ндс</t>
  </si>
  <si>
    <t>доп 7</t>
  </si>
  <si>
    <t>1-2</t>
  </si>
  <si>
    <t>изм 8 увел тариф, уменьш объем</t>
  </si>
  <si>
    <t>внес доп №7 в Перечень, 
приказ №НП/101-пр от 27.09.2023 года</t>
  </si>
  <si>
    <t>внес изм №8 в Перечень, 
приказ №НП/108-пр от 23.10.2023 года</t>
  </si>
  <si>
    <t>281413.730.000003</t>
  </si>
  <si>
    <t>Кран шаровой</t>
  </si>
  <si>
    <t>чугунный, условное давление 0-420 Мпа, диаметр 10-1400 мм, ручной</t>
  </si>
  <si>
    <t>ноябрь</t>
  </si>
  <si>
    <t>259929.490.000001</t>
  </si>
  <si>
    <t>Хомут</t>
  </si>
  <si>
    <t>диаметр 10-20 мм, металлический</t>
  </si>
  <si>
    <t>242040.500.000072</t>
  </si>
  <si>
    <t>Хомут зажимной</t>
  </si>
  <si>
    <t>стальной, диаметр 21-40 мм</t>
  </si>
  <si>
    <t>281413.730.000015</t>
  </si>
  <si>
    <t>бронзовый/латунный, условное давление 0-420 Мпа, диаметр 10-1400 мм, ручной (наружная резьба)</t>
  </si>
  <si>
    <t>бронзовый/латунный, условное давление 0-420 Мпа, диаметр 10-1400 мм, ручной (внутренняя резьба)</t>
  </si>
  <si>
    <t>201419.100.000007</t>
  </si>
  <si>
    <t>Фреон</t>
  </si>
  <si>
    <t>марка R-410а</t>
  </si>
  <si>
    <t>Один баллон</t>
  </si>
  <si>
    <t>внес доп №9 в Перечень, 
приказ №НП/114-пр от 02.11.2023 года</t>
  </si>
  <si>
    <t>внес изм №10 в Перечень, 
приказ №НП/119-пр от 14.11.2023 года</t>
  </si>
  <si>
    <t>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</si>
</sst>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rgb="FF21252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1" fillId="0" borderId="0" xfId="0" applyFont="1"/>
    <xf numFmtId="0" fontId="12" fillId="0" borderId="0" xfId="0" applyFont="1"/>
    <xf numFmtId="0" fontId="2" fillId="3" borderId="3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2" fillId="3" borderId="6" xfId="3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 wrapText="1"/>
    </xf>
    <xf numFmtId="43" fontId="2" fillId="3" borderId="6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3" fontId="2" fillId="3" borderId="6" xfId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0" fontId="0" fillId="0" borderId="6" xfId="0" applyBorder="1"/>
    <xf numFmtId="0" fontId="5" fillId="0" borderId="10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3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3" borderId="6" xfId="3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right" vertical="center" wrapText="1"/>
    </xf>
  </cellXfs>
  <cellStyles count="4">
    <cellStyle name="Гиперссылка" xfId="2" builtinId="8"/>
    <cellStyle name="Обычный" xfId="0" builtinId="0"/>
    <cellStyle name="Обычный 14" xfId="3" xr:uid="{04F2314B-AC7C-4018-B6DA-32FBA64587F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6;&#1072;&#1073;&#1086;&#1095;&#1080;&#1081;%20&#1055;&#1051;&#1040;&#1053;%20&#1047;&#1040;&#1050;&#1059;&#1055;&#1054;&#1050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7">
        <row r="7">
          <cell r="A7" t="str">
            <v>KZ</v>
          </cell>
        </row>
        <row r="8">
          <cell r="A8" t="str">
            <v>RU</v>
          </cell>
        </row>
        <row r="9">
          <cell r="A9" t="str">
            <v>AD</v>
          </cell>
        </row>
        <row r="10">
          <cell r="A10" t="str">
            <v>EU</v>
          </cell>
        </row>
        <row r="11">
          <cell r="A11" t="str">
            <v>AE</v>
          </cell>
        </row>
        <row r="12">
          <cell r="A12" t="str">
            <v>AF</v>
          </cell>
        </row>
        <row r="13">
          <cell r="A13" t="str">
            <v>AG</v>
          </cell>
        </row>
        <row r="14">
          <cell r="A14" t="str">
            <v>AI</v>
          </cell>
        </row>
        <row r="15">
          <cell r="A15" t="str">
            <v>AL</v>
          </cell>
        </row>
        <row r="16">
          <cell r="A16" t="str">
            <v>AM</v>
          </cell>
        </row>
        <row r="17">
          <cell r="A17" t="str">
            <v>AO</v>
          </cell>
        </row>
        <row r="18">
          <cell r="A18" t="str">
            <v>AQ</v>
          </cell>
        </row>
        <row r="19">
          <cell r="A19" t="str">
            <v>AR</v>
          </cell>
        </row>
        <row r="20">
          <cell r="A20" t="str">
            <v>AS</v>
          </cell>
        </row>
        <row r="21">
          <cell r="A21" t="str">
            <v>AT</v>
          </cell>
        </row>
        <row r="22">
          <cell r="A22" t="str">
            <v>AU</v>
          </cell>
        </row>
        <row r="23">
          <cell r="A23" t="str">
            <v>AW</v>
          </cell>
        </row>
        <row r="24">
          <cell r="A24" t="str">
            <v>AX</v>
          </cell>
        </row>
        <row r="25">
          <cell r="A25" t="str">
            <v>AZ</v>
          </cell>
        </row>
        <row r="26">
          <cell r="A26" t="str">
            <v>BA</v>
          </cell>
        </row>
        <row r="27">
          <cell r="A27" t="str">
            <v>BB</v>
          </cell>
        </row>
        <row r="28">
          <cell r="A28" t="str">
            <v>BD</v>
          </cell>
        </row>
        <row r="29">
          <cell r="A29" t="str">
            <v>BE</v>
          </cell>
        </row>
        <row r="30">
          <cell r="A30" t="str">
            <v>BF</v>
          </cell>
        </row>
        <row r="31">
          <cell r="A31" t="str">
            <v>BG</v>
          </cell>
        </row>
        <row r="32">
          <cell r="A32" t="str">
            <v>BH</v>
          </cell>
        </row>
        <row r="33">
          <cell r="A33" t="str">
            <v>BI</v>
          </cell>
        </row>
        <row r="34">
          <cell r="A34" t="str">
            <v>BJ</v>
          </cell>
        </row>
        <row r="35">
          <cell r="A35" t="str">
            <v>BL</v>
          </cell>
        </row>
        <row r="36">
          <cell r="A36" t="str">
            <v>BM</v>
          </cell>
        </row>
        <row r="37">
          <cell r="A37" t="str">
            <v>BN</v>
          </cell>
        </row>
        <row r="38">
          <cell r="A38" t="str">
            <v>BO</v>
          </cell>
        </row>
        <row r="39">
          <cell r="A39" t="str">
            <v>BQ</v>
          </cell>
        </row>
        <row r="40">
          <cell r="A40" t="str">
            <v>BR</v>
          </cell>
        </row>
        <row r="41">
          <cell r="A41" t="str">
            <v>BS</v>
          </cell>
        </row>
        <row r="42">
          <cell r="A42" t="str">
            <v>BT</v>
          </cell>
        </row>
        <row r="43">
          <cell r="A43" t="str">
            <v>BV</v>
          </cell>
        </row>
        <row r="44">
          <cell r="A44" t="str">
            <v>BW</v>
          </cell>
        </row>
        <row r="45">
          <cell r="A45" t="str">
            <v>BY</v>
          </cell>
        </row>
        <row r="46">
          <cell r="A46" t="str">
            <v>BZ</v>
          </cell>
        </row>
        <row r="47">
          <cell r="A47" t="str">
            <v>CA</v>
          </cell>
        </row>
        <row r="48">
          <cell r="A48" t="str">
            <v>CC</v>
          </cell>
        </row>
        <row r="49">
          <cell r="A49" t="str">
            <v>CD</v>
          </cell>
        </row>
        <row r="50">
          <cell r="A50" t="str">
            <v>CF</v>
          </cell>
        </row>
        <row r="51">
          <cell r="A51" t="str">
            <v>CG</v>
          </cell>
        </row>
        <row r="52">
          <cell r="A52" t="str">
            <v>CH</v>
          </cell>
        </row>
        <row r="53">
          <cell r="A53" t="str">
            <v>CI</v>
          </cell>
        </row>
        <row r="54">
          <cell r="A54" t="str">
            <v>CK</v>
          </cell>
        </row>
        <row r="55">
          <cell r="A55" t="str">
            <v>CL</v>
          </cell>
        </row>
        <row r="56">
          <cell r="A56" t="str">
            <v>CM</v>
          </cell>
        </row>
        <row r="57">
          <cell r="A57" t="str">
            <v>CN</v>
          </cell>
        </row>
        <row r="58">
          <cell r="A58" t="str">
            <v>CO</v>
          </cell>
        </row>
        <row r="59">
          <cell r="A59" t="str">
            <v>CR</v>
          </cell>
        </row>
        <row r="60">
          <cell r="A60" t="str">
            <v>CU</v>
          </cell>
        </row>
        <row r="61">
          <cell r="A61" t="str">
            <v>CV</v>
          </cell>
        </row>
        <row r="62">
          <cell r="A62" t="str">
            <v>CW</v>
          </cell>
        </row>
        <row r="63">
          <cell r="A63" t="str">
            <v>CX</v>
          </cell>
        </row>
        <row r="64">
          <cell r="A64" t="str">
            <v>CY</v>
          </cell>
        </row>
        <row r="65">
          <cell r="A65" t="str">
            <v>CZ</v>
          </cell>
        </row>
        <row r="66">
          <cell r="A66" t="str">
            <v>DE</v>
          </cell>
        </row>
        <row r="67">
          <cell r="A67" t="str">
            <v>DJ</v>
          </cell>
        </row>
        <row r="68">
          <cell r="A68" t="str">
            <v>DK</v>
          </cell>
        </row>
        <row r="69">
          <cell r="A69" t="str">
            <v>DM</v>
          </cell>
        </row>
        <row r="70">
          <cell r="A70" t="str">
            <v>DO</v>
          </cell>
        </row>
        <row r="71">
          <cell r="A71" t="str">
            <v>DZ</v>
          </cell>
        </row>
        <row r="72">
          <cell r="A72" t="str">
            <v>EC</v>
          </cell>
        </row>
        <row r="73">
          <cell r="A73" t="str">
            <v>EE</v>
          </cell>
        </row>
        <row r="74">
          <cell r="A74" t="str">
            <v>EG</v>
          </cell>
        </row>
        <row r="75">
          <cell r="A75" t="str">
            <v>EH</v>
          </cell>
        </row>
        <row r="76">
          <cell r="A76" t="str">
            <v>ER</v>
          </cell>
        </row>
        <row r="77">
          <cell r="A77" t="str">
            <v>ES</v>
          </cell>
        </row>
        <row r="78">
          <cell r="A78" t="str">
            <v>ET</v>
          </cell>
        </row>
        <row r="79">
          <cell r="A79" t="str">
            <v>FI</v>
          </cell>
        </row>
        <row r="80">
          <cell r="A80" t="str">
            <v>FJ</v>
          </cell>
        </row>
        <row r="81">
          <cell r="A81" t="str">
            <v>FK</v>
          </cell>
        </row>
        <row r="82">
          <cell r="A82" t="str">
            <v>FM</v>
          </cell>
        </row>
        <row r="83">
          <cell r="A83" t="str">
            <v>FO</v>
          </cell>
        </row>
        <row r="84">
          <cell r="A84" t="str">
            <v>FR</v>
          </cell>
        </row>
        <row r="85">
          <cell r="A85" t="str">
            <v>GA</v>
          </cell>
        </row>
        <row r="86">
          <cell r="A86" t="str">
            <v>GB</v>
          </cell>
        </row>
        <row r="87">
          <cell r="A87" t="str">
            <v>GD</v>
          </cell>
        </row>
        <row r="88">
          <cell r="A88" t="str">
            <v>GE</v>
          </cell>
        </row>
        <row r="89">
          <cell r="A89" t="str">
            <v>GF</v>
          </cell>
        </row>
        <row r="90">
          <cell r="A90" t="str">
            <v>GG</v>
          </cell>
        </row>
        <row r="91">
          <cell r="A91" t="str">
            <v>GH</v>
          </cell>
        </row>
        <row r="92">
          <cell r="A92" t="str">
            <v>GI</v>
          </cell>
        </row>
        <row r="93">
          <cell r="A93" t="str">
            <v>GL</v>
          </cell>
        </row>
        <row r="94">
          <cell r="A94" t="str">
            <v>GM</v>
          </cell>
        </row>
        <row r="95">
          <cell r="A95" t="str">
            <v>GN</v>
          </cell>
        </row>
        <row r="96">
          <cell r="A96" t="str">
            <v>GP</v>
          </cell>
        </row>
        <row r="97">
          <cell r="A97" t="str">
            <v>GQ</v>
          </cell>
        </row>
        <row r="98">
          <cell r="A98" t="str">
            <v>GR</v>
          </cell>
        </row>
        <row r="99">
          <cell r="A99" t="str">
            <v>GS</v>
          </cell>
        </row>
        <row r="100">
          <cell r="A100" t="str">
            <v>GT</v>
          </cell>
        </row>
        <row r="101">
          <cell r="A101" t="str">
            <v>GU</v>
          </cell>
        </row>
        <row r="102">
          <cell r="A102" t="str">
            <v>GW</v>
          </cell>
        </row>
        <row r="103">
          <cell r="A103" t="str">
            <v>GY</v>
          </cell>
        </row>
        <row r="104">
          <cell r="A104" t="str">
            <v>HK</v>
          </cell>
        </row>
        <row r="105">
          <cell r="A105" t="str">
            <v>HM</v>
          </cell>
        </row>
        <row r="106">
          <cell r="A106" t="str">
            <v>HN</v>
          </cell>
        </row>
        <row r="107">
          <cell r="A107" t="str">
            <v>HR</v>
          </cell>
        </row>
        <row r="108">
          <cell r="A108" t="str">
            <v>HT</v>
          </cell>
        </row>
        <row r="109">
          <cell r="A109" t="str">
            <v>HU</v>
          </cell>
        </row>
        <row r="110">
          <cell r="A110" t="str">
            <v>ID</v>
          </cell>
        </row>
        <row r="111">
          <cell r="A111" t="str">
            <v>IE</v>
          </cell>
        </row>
        <row r="112">
          <cell r="A112" t="str">
            <v>IL</v>
          </cell>
        </row>
        <row r="113">
          <cell r="A113" t="str">
            <v>IM</v>
          </cell>
        </row>
        <row r="114">
          <cell r="A114" t="str">
            <v>IN</v>
          </cell>
        </row>
        <row r="115">
          <cell r="A115" t="str">
            <v>IO</v>
          </cell>
        </row>
        <row r="116">
          <cell r="A116" t="str">
            <v>IQ</v>
          </cell>
        </row>
        <row r="117">
          <cell r="A117" t="str">
            <v>IR</v>
          </cell>
        </row>
        <row r="118">
          <cell r="A118" t="str">
            <v>IS</v>
          </cell>
        </row>
        <row r="119">
          <cell r="A119" t="str">
            <v>IT</v>
          </cell>
        </row>
        <row r="120">
          <cell r="A120" t="str">
            <v>JE</v>
          </cell>
        </row>
        <row r="121">
          <cell r="A121" t="str">
            <v>JM</v>
          </cell>
        </row>
        <row r="122">
          <cell r="A122" t="str">
            <v>JO</v>
          </cell>
        </row>
        <row r="123">
          <cell r="A123" t="str">
            <v>JP</v>
          </cell>
        </row>
        <row r="124">
          <cell r="A124" t="str">
            <v>KE</v>
          </cell>
        </row>
        <row r="125">
          <cell r="A125" t="str">
            <v>KG</v>
          </cell>
        </row>
        <row r="126">
          <cell r="A126" t="str">
            <v>KH</v>
          </cell>
        </row>
        <row r="127">
          <cell r="A127" t="str">
            <v>KI</v>
          </cell>
        </row>
        <row r="128">
          <cell r="A128" t="str">
            <v>KM</v>
          </cell>
        </row>
        <row r="129">
          <cell r="A129" t="str">
            <v>KN</v>
          </cell>
        </row>
        <row r="130">
          <cell r="A130" t="str">
            <v>KP</v>
          </cell>
        </row>
        <row r="131">
          <cell r="A131" t="str">
            <v>KR</v>
          </cell>
        </row>
        <row r="132">
          <cell r="A132" t="str">
            <v>KW</v>
          </cell>
        </row>
        <row r="133">
          <cell r="A133" t="str">
            <v>KY</v>
          </cell>
        </row>
        <row r="134">
          <cell r="A134" t="str">
            <v>LA</v>
          </cell>
        </row>
        <row r="135">
          <cell r="A135" t="str">
            <v>LB</v>
          </cell>
        </row>
        <row r="136">
          <cell r="A136" t="str">
            <v>LC</v>
          </cell>
        </row>
        <row r="137">
          <cell r="A137" t="str">
            <v>LI</v>
          </cell>
        </row>
        <row r="138">
          <cell r="A138" t="str">
            <v>LK</v>
          </cell>
        </row>
        <row r="139">
          <cell r="A139" t="str">
            <v>LR</v>
          </cell>
        </row>
        <row r="140">
          <cell r="A140" t="str">
            <v>LS</v>
          </cell>
        </row>
        <row r="141">
          <cell r="A141" t="str">
            <v>LT</v>
          </cell>
        </row>
        <row r="142">
          <cell r="A142" t="str">
            <v>LU</v>
          </cell>
        </row>
        <row r="143">
          <cell r="A143" t="str">
            <v>LV</v>
          </cell>
        </row>
        <row r="144">
          <cell r="A144" t="str">
            <v>LY</v>
          </cell>
        </row>
        <row r="145">
          <cell r="A145" t="str">
            <v>MA</v>
          </cell>
        </row>
        <row r="146">
          <cell r="A146" t="str">
            <v>MC</v>
          </cell>
        </row>
        <row r="147">
          <cell r="A147" t="str">
            <v>MD</v>
          </cell>
        </row>
        <row r="148">
          <cell r="A148" t="str">
            <v>ME</v>
          </cell>
        </row>
        <row r="149">
          <cell r="A149" t="str">
            <v>MF</v>
          </cell>
        </row>
        <row r="150">
          <cell r="A150" t="str">
            <v>MG</v>
          </cell>
        </row>
        <row r="151">
          <cell r="A151" t="str">
            <v>MH</v>
          </cell>
        </row>
        <row r="152">
          <cell r="A152" t="str">
            <v>MK</v>
          </cell>
        </row>
        <row r="153">
          <cell r="A153" t="str">
            <v>ML</v>
          </cell>
        </row>
        <row r="154">
          <cell r="A154" t="str">
            <v>MM</v>
          </cell>
        </row>
        <row r="155">
          <cell r="A155" t="str">
            <v>MN</v>
          </cell>
        </row>
        <row r="156">
          <cell r="A156" t="str">
            <v>MO</v>
          </cell>
        </row>
        <row r="157">
          <cell r="A157" t="str">
            <v>MP</v>
          </cell>
        </row>
        <row r="158">
          <cell r="A158" t="str">
            <v>MQ</v>
          </cell>
        </row>
        <row r="159">
          <cell r="A159" t="str">
            <v>MR</v>
          </cell>
        </row>
        <row r="160">
          <cell r="A160" t="str">
            <v>MS</v>
          </cell>
        </row>
        <row r="161">
          <cell r="A161" t="str">
            <v>MT</v>
          </cell>
        </row>
        <row r="162">
          <cell r="A162" t="str">
            <v>MU</v>
          </cell>
        </row>
        <row r="163">
          <cell r="A163" t="str">
            <v>MV</v>
          </cell>
        </row>
        <row r="164">
          <cell r="A164" t="str">
            <v>MW</v>
          </cell>
        </row>
        <row r="165">
          <cell r="A165" t="str">
            <v>MX</v>
          </cell>
        </row>
        <row r="166">
          <cell r="A166" t="str">
            <v>MY</v>
          </cell>
        </row>
        <row r="167">
          <cell r="A167" t="str">
            <v>MZ</v>
          </cell>
        </row>
        <row r="168">
          <cell r="A168" t="str">
            <v>NA</v>
          </cell>
        </row>
        <row r="169">
          <cell r="A169" t="str">
            <v>NC</v>
          </cell>
        </row>
        <row r="170">
          <cell r="A170" t="str">
            <v>NE</v>
          </cell>
        </row>
        <row r="171">
          <cell r="A171" t="str">
            <v>NF</v>
          </cell>
        </row>
        <row r="172">
          <cell r="A172" t="str">
            <v>NG</v>
          </cell>
        </row>
        <row r="173">
          <cell r="A173" t="str">
            <v>NI</v>
          </cell>
        </row>
        <row r="174">
          <cell r="A174" t="str">
            <v>NL</v>
          </cell>
        </row>
        <row r="175">
          <cell r="A175" t="str">
            <v>NO</v>
          </cell>
        </row>
        <row r="176">
          <cell r="A176" t="str">
            <v>NP</v>
          </cell>
        </row>
        <row r="177">
          <cell r="A177" t="str">
            <v>NR</v>
          </cell>
        </row>
        <row r="178">
          <cell r="A178" t="str">
            <v>NU</v>
          </cell>
        </row>
        <row r="179">
          <cell r="A179" t="str">
            <v>NZ</v>
          </cell>
        </row>
        <row r="180">
          <cell r="A180" t="str">
            <v>OM</v>
          </cell>
        </row>
        <row r="181">
          <cell r="A181" t="str">
            <v>PA</v>
          </cell>
        </row>
        <row r="182">
          <cell r="A182" t="str">
            <v>PE</v>
          </cell>
        </row>
        <row r="183">
          <cell r="A183" t="str">
            <v>PF</v>
          </cell>
        </row>
        <row r="184">
          <cell r="A184" t="str">
            <v>PG</v>
          </cell>
        </row>
        <row r="185">
          <cell r="A185" t="str">
            <v>PH</v>
          </cell>
        </row>
        <row r="186">
          <cell r="A186" t="str">
            <v>PK</v>
          </cell>
        </row>
        <row r="187">
          <cell r="A187" t="str">
            <v>PL</v>
          </cell>
        </row>
        <row r="188">
          <cell r="A188" t="str">
            <v>PM</v>
          </cell>
        </row>
        <row r="189">
          <cell r="A189" t="str">
            <v>PN</v>
          </cell>
        </row>
        <row r="190">
          <cell r="A190" t="str">
            <v>PR</v>
          </cell>
        </row>
        <row r="191">
          <cell r="A191" t="str">
            <v>PS</v>
          </cell>
        </row>
        <row r="192">
          <cell r="A192" t="str">
            <v>PT</v>
          </cell>
        </row>
        <row r="193">
          <cell r="A193" t="str">
            <v>PW</v>
          </cell>
        </row>
        <row r="194">
          <cell r="A194" t="str">
            <v>PY</v>
          </cell>
        </row>
        <row r="195">
          <cell r="A195" t="str">
            <v>QA</v>
          </cell>
        </row>
        <row r="196">
          <cell r="A196" t="str">
            <v>RE</v>
          </cell>
        </row>
        <row r="197">
          <cell r="A197" t="str">
            <v>RO</v>
          </cell>
        </row>
        <row r="198">
          <cell r="A198" t="str">
            <v>RS</v>
          </cell>
        </row>
        <row r="199">
          <cell r="A199" t="str">
            <v>RW</v>
          </cell>
        </row>
        <row r="200">
          <cell r="A200" t="str">
            <v>SA</v>
          </cell>
        </row>
        <row r="201">
          <cell r="A201" t="str">
            <v>SB</v>
          </cell>
        </row>
        <row r="202">
          <cell r="A202" t="str">
            <v>SC</v>
          </cell>
        </row>
        <row r="203">
          <cell r="A203" t="str">
            <v>SD</v>
          </cell>
        </row>
        <row r="204">
          <cell r="A204" t="str">
            <v>SE</v>
          </cell>
        </row>
        <row r="205">
          <cell r="A205" t="str">
            <v>SG</v>
          </cell>
        </row>
        <row r="206">
          <cell r="A206" t="str">
            <v>SH</v>
          </cell>
        </row>
        <row r="207">
          <cell r="A207" t="str">
            <v>SI</v>
          </cell>
        </row>
        <row r="208">
          <cell r="A208" t="str">
            <v>SJ</v>
          </cell>
        </row>
        <row r="209">
          <cell r="A209" t="str">
            <v>SK</v>
          </cell>
        </row>
        <row r="210">
          <cell r="A210" t="str">
            <v>SL</v>
          </cell>
        </row>
        <row r="211">
          <cell r="A211" t="str">
            <v>SM</v>
          </cell>
        </row>
        <row r="212">
          <cell r="A212" t="str">
            <v>SN</v>
          </cell>
        </row>
        <row r="213">
          <cell r="A213" t="str">
            <v>SO</v>
          </cell>
        </row>
        <row r="214">
          <cell r="A214" t="str">
            <v>SR</v>
          </cell>
        </row>
        <row r="215">
          <cell r="A215" t="str">
            <v>ST</v>
          </cell>
        </row>
        <row r="216">
          <cell r="A216" t="str">
            <v>SV</v>
          </cell>
        </row>
        <row r="217">
          <cell r="A217" t="str">
            <v>SX</v>
          </cell>
        </row>
        <row r="218">
          <cell r="A218" t="str">
            <v>SY</v>
          </cell>
        </row>
        <row r="219">
          <cell r="A219" t="str">
            <v>SZ</v>
          </cell>
        </row>
        <row r="220">
          <cell r="A220" t="str">
            <v>TC</v>
          </cell>
        </row>
        <row r="221">
          <cell r="A221" t="str">
            <v>TD</v>
          </cell>
        </row>
        <row r="222">
          <cell r="A222" t="str">
            <v>TF</v>
          </cell>
        </row>
        <row r="223">
          <cell r="A223" t="str">
            <v>TG</v>
          </cell>
        </row>
        <row r="224">
          <cell r="A224" t="str">
            <v>TH</v>
          </cell>
        </row>
        <row r="225">
          <cell r="A225" t="str">
            <v>TJ</v>
          </cell>
        </row>
        <row r="226">
          <cell r="A226" t="str">
            <v>TK</v>
          </cell>
        </row>
        <row r="227">
          <cell r="A227" t="str">
            <v>TL</v>
          </cell>
        </row>
        <row r="228">
          <cell r="A228" t="str">
            <v>TM</v>
          </cell>
        </row>
        <row r="229">
          <cell r="A229" t="str">
            <v>TN</v>
          </cell>
        </row>
        <row r="230">
          <cell r="A230" t="str">
            <v>TO</v>
          </cell>
        </row>
        <row r="231">
          <cell r="A231" t="str">
            <v>TR</v>
          </cell>
        </row>
        <row r="232">
          <cell r="A232" t="str">
            <v>TT</v>
          </cell>
        </row>
        <row r="233">
          <cell r="A233" t="str">
            <v>TV</v>
          </cell>
        </row>
        <row r="234">
          <cell r="A234" t="str">
            <v>TW</v>
          </cell>
        </row>
        <row r="235">
          <cell r="A235" t="str">
            <v>TZ</v>
          </cell>
        </row>
        <row r="236">
          <cell r="A236" t="str">
            <v>UA</v>
          </cell>
        </row>
        <row r="237">
          <cell r="A237" t="str">
            <v>UG</v>
          </cell>
        </row>
        <row r="238">
          <cell r="A238" t="str">
            <v>UM</v>
          </cell>
        </row>
        <row r="239">
          <cell r="A239" t="str">
            <v>US</v>
          </cell>
        </row>
        <row r="240">
          <cell r="A240" t="str">
            <v>UY</v>
          </cell>
        </row>
        <row r="241">
          <cell r="A241" t="str">
            <v>UZ</v>
          </cell>
        </row>
        <row r="242">
          <cell r="A242" t="str">
            <v>VA</v>
          </cell>
        </row>
        <row r="243">
          <cell r="A243" t="str">
            <v>VC</v>
          </cell>
        </row>
        <row r="244">
          <cell r="A244" t="str">
            <v>VE</v>
          </cell>
        </row>
        <row r="245">
          <cell r="A245" t="str">
            <v>VG</v>
          </cell>
        </row>
        <row r="246">
          <cell r="A246" t="str">
            <v>VI</v>
          </cell>
        </row>
        <row r="247">
          <cell r="A247" t="str">
            <v>VN</v>
          </cell>
        </row>
        <row r="248">
          <cell r="A248" t="str">
            <v>VU</v>
          </cell>
        </row>
        <row r="249">
          <cell r="A249" t="str">
            <v>WF</v>
          </cell>
        </row>
        <row r="250">
          <cell r="A250" t="str">
            <v>WS</v>
          </cell>
        </row>
        <row r="251">
          <cell r="A251" t="str">
            <v>YE</v>
          </cell>
        </row>
        <row r="252">
          <cell r="A252" t="str">
            <v>YT</v>
          </cell>
        </row>
        <row r="253">
          <cell r="A253" t="str">
            <v>ZA</v>
          </cell>
        </row>
        <row r="254">
          <cell r="A254" t="str">
            <v>ZM</v>
          </cell>
        </row>
        <row r="255">
          <cell r="A255" t="str">
            <v>ZW</v>
          </cell>
        </row>
      </sheetData>
      <sheetData sheetId="8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9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0" refreshError="1"/>
      <sheetData sheetId="11" refreshError="1"/>
      <sheetData sheetId="12">
        <row r="3">
          <cell r="B3" t="str">
            <v>С НДС</v>
          </cell>
        </row>
        <row r="4">
          <cell r="B4" t="str">
            <v>Без НДС</v>
          </cell>
        </row>
        <row r="5">
          <cell r="B5" t="str">
            <v>НДС 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stru.kz/code_new.jsp?&amp;t=%D0%A3%D1%81%D0%BB%D1%83%D0%B3%D0%B8%20%D0%BF%D0%BE%20%D1%82%D1%80%D0%B0%D0%BD%D1%81%D0%BF%D0%BE%D1%80%D1%82%D0%BD%D0%BE%2D%D1%8D%D0%BA%D1%81%D0%BF%D0%B5%D0%B4%D0%B8%D1%82%D0%BE%D1%80%D1%81%D0%BA%D0%BE%D0%BC%D1%83&amp;s=common&amp;p=10&amp;n=0&amp;S=522919%2E100&amp;N=%D0%A3%D1%81%D0%BB%D1%83%D0%B3%D0%B8%20%D0%BF%D0%BE%20%D1%82%D1%80%D0%B0%D0%BD%D1%81%D0%BF%D0%BE%D1%80%D1%82%D0%BD%D0%BE%2D%D1%8D%D0%BA%D1%81%D0%BF%D0%B5%D0%B4%D0%B8%D1%82%D0%BE%D1%80%D1%81%D0%BA%D0%BE%D0%BC%D1%83%20%D0%BE%D0%B1%D1%81%D0%BB%D1%83%D0%B6%D0%B8%D0%B2%D0%B0%D0%BD%D0%B8%D1%8E&amp;fc=1&amp;fg=0&amp;new=522919.100.0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BAF7F-9FFE-438C-B490-9FD0F6885991}">
  <dimension ref="A2:AE57"/>
  <sheetViews>
    <sheetView tabSelected="1" view="pageBreakPreview" topLeftCell="A23" zoomScale="70" zoomScaleNormal="80" zoomScaleSheetLayoutView="70" workbookViewId="0">
      <selection activeCell="C56" sqref="C56"/>
    </sheetView>
  </sheetViews>
  <sheetFormatPr defaultRowHeight="15.05" x14ac:dyDescent="0.3"/>
  <cols>
    <col min="1" max="1" width="5.6640625" customWidth="1"/>
    <col min="2" max="2" width="12.6640625" customWidth="1"/>
    <col min="3" max="3" width="18.5546875" customWidth="1"/>
    <col min="4" max="4" width="19.44140625" customWidth="1"/>
    <col min="6" max="7" width="0" hidden="1" customWidth="1"/>
    <col min="8" max="8" width="9.21875" customWidth="1"/>
    <col min="9" max="9" width="12.21875" customWidth="1"/>
    <col min="10" max="10" width="11.5546875" customWidth="1"/>
    <col min="11" max="11" width="11.44140625" customWidth="1"/>
    <col min="13" max="13" width="15.44140625" customWidth="1"/>
    <col min="15" max="15" width="15" customWidth="1"/>
    <col min="27" max="27" width="10.6640625" customWidth="1"/>
    <col min="28" max="28" width="9.88671875" customWidth="1"/>
    <col min="29" max="29" width="16.6640625" customWidth="1"/>
    <col min="30" max="30" width="16.109375" customWidth="1"/>
    <col min="31" max="31" width="0" hidden="1" customWidth="1"/>
  </cols>
  <sheetData>
    <row r="2" spans="25:30" x14ac:dyDescent="0.3">
      <c r="AC2" s="25" t="s">
        <v>49</v>
      </c>
    </row>
    <row r="3" spans="25:30" x14ac:dyDescent="0.3">
      <c r="AB3" s="24"/>
      <c r="AC3" s="26" t="s">
        <v>48</v>
      </c>
    </row>
    <row r="4" spans="25:30" x14ac:dyDescent="0.3">
      <c r="AC4" s="14"/>
    </row>
    <row r="5" spans="25:30" ht="29.45" customHeight="1" x14ac:dyDescent="0.3">
      <c r="AB5" s="24">
        <v>1</v>
      </c>
      <c r="AC5" s="47" t="s">
        <v>60</v>
      </c>
      <c r="AD5" s="47"/>
    </row>
    <row r="6" spans="25:30" x14ac:dyDescent="0.3">
      <c r="AC6" s="15"/>
      <c r="AD6" s="15"/>
    </row>
    <row r="7" spans="25:30" ht="30.7" customHeight="1" x14ac:dyDescent="0.3">
      <c r="Y7" s="24"/>
      <c r="AB7" s="24">
        <v>2</v>
      </c>
      <c r="AC7" s="47" t="s">
        <v>65</v>
      </c>
      <c r="AD7" s="47"/>
    </row>
    <row r="8" spans="25:30" x14ac:dyDescent="0.3">
      <c r="AC8" s="15"/>
      <c r="AD8" s="15"/>
    </row>
    <row r="9" spans="25:30" ht="33.200000000000003" customHeight="1" x14ac:dyDescent="0.3">
      <c r="AB9" s="24">
        <v>3</v>
      </c>
      <c r="AC9" s="47" t="s">
        <v>66</v>
      </c>
      <c r="AD9" s="47"/>
    </row>
    <row r="10" spans="25:30" x14ac:dyDescent="0.3">
      <c r="AC10" s="15"/>
      <c r="AD10" s="15"/>
    </row>
    <row r="11" spans="25:30" ht="31.3" customHeight="1" x14ac:dyDescent="0.3">
      <c r="AB11" s="24">
        <v>4</v>
      </c>
      <c r="AC11" s="47" t="s">
        <v>74</v>
      </c>
      <c r="AD11" s="47"/>
    </row>
    <row r="12" spans="25:30" x14ac:dyDescent="0.3">
      <c r="AC12" s="14"/>
    </row>
    <row r="13" spans="25:30" ht="35.700000000000003" customHeight="1" x14ac:dyDescent="0.3">
      <c r="AB13" s="24">
        <v>5</v>
      </c>
      <c r="AC13" s="47" t="s">
        <v>75</v>
      </c>
      <c r="AD13" s="47"/>
    </row>
    <row r="14" spans="25:30" ht="17.55" customHeight="1" x14ac:dyDescent="0.3">
      <c r="AB14" s="24"/>
      <c r="AC14" s="15"/>
      <c r="AD14" s="15"/>
    </row>
    <row r="15" spans="25:30" ht="32.6" customHeight="1" x14ac:dyDescent="0.3">
      <c r="AB15" s="24">
        <v>6</v>
      </c>
      <c r="AC15" s="47" t="s">
        <v>79</v>
      </c>
      <c r="AD15" s="47"/>
    </row>
    <row r="16" spans="25:30" x14ac:dyDescent="0.3">
      <c r="AB16" s="24"/>
      <c r="AC16" s="15"/>
      <c r="AD16" s="15"/>
    </row>
    <row r="17" spans="1:31" ht="30.05" customHeight="1" x14ac:dyDescent="0.3">
      <c r="AB17" s="24">
        <v>7</v>
      </c>
      <c r="AC17" s="47" t="s">
        <v>118</v>
      </c>
      <c r="AD17" s="47"/>
    </row>
    <row r="18" spans="1:31" x14ac:dyDescent="0.3">
      <c r="AB18" s="24"/>
      <c r="AC18" s="15"/>
      <c r="AD18" s="15"/>
    </row>
    <row r="19" spans="1:31" ht="31.3" customHeight="1" x14ac:dyDescent="0.3">
      <c r="AB19" s="24">
        <v>8</v>
      </c>
      <c r="AC19" s="47" t="s">
        <v>119</v>
      </c>
      <c r="AD19" s="47"/>
    </row>
    <row r="20" spans="1:31" x14ac:dyDescent="0.3">
      <c r="AB20" s="24"/>
      <c r="AC20" s="15"/>
      <c r="AD20" s="15"/>
    </row>
    <row r="21" spans="1:31" ht="30.7" customHeight="1" x14ac:dyDescent="0.3">
      <c r="AB21" s="24">
        <v>9</v>
      </c>
      <c r="AC21" s="47" t="s">
        <v>137</v>
      </c>
      <c r="AD21" s="47"/>
    </row>
    <row r="22" spans="1:31" x14ac:dyDescent="0.3">
      <c r="AB22" s="24"/>
      <c r="AC22" s="15"/>
      <c r="AD22" s="15"/>
    </row>
    <row r="23" spans="1:31" ht="30.7" customHeight="1" x14ac:dyDescent="0.3">
      <c r="AB23" s="24">
        <v>10</v>
      </c>
      <c r="AC23" s="47" t="s">
        <v>138</v>
      </c>
      <c r="AD23" s="47"/>
    </row>
    <row r="25" spans="1:31" ht="18.8" customHeight="1" x14ac:dyDescent="0.3">
      <c r="A25" s="49" t="s">
        <v>50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7" spans="1:31" ht="15.05" customHeight="1" x14ac:dyDescent="0.3">
      <c r="A27" s="48" t="s">
        <v>2</v>
      </c>
      <c r="B27" s="48" t="s">
        <v>7</v>
      </c>
      <c r="C27" s="48" t="s">
        <v>8</v>
      </c>
      <c r="D27" s="48" t="s">
        <v>9</v>
      </c>
      <c r="E27" s="48" t="s">
        <v>10</v>
      </c>
      <c r="F27" s="2"/>
      <c r="G27" s="48" t="s">
        <v>43</v>
      </c>
      <c r="H27" s="48" t="s">
        <v>11</v>
      </c>
      <c r="I27" s="48" t="s">
        <v>43</v>
      </c>
      <c r="J27" s="48" t="s">
        <v>12</v>
      </c>
      <c r="K27" s="48" t="s">
        <v>13</v>
      </c>
      <c r="L27" s="48" t="s">
        <v>14</v>
      </c>
      <c r="M27" s="48" t="s">
        <v>15</v>
      </c>
      <c r="N27" s="48" t="s">
        <v>16</v>
      </c>
      <c r="O27" s="48" t="s">
        <v>17</v>
      </c>
      <c r="P27" s="48" t="s">
        <v>18</v>
      </c>
      <c r="Q27" s="48" t="s">
        <v>19</v>
      </c>
      <c r="R27" s="48"/>
      <c r="S27" s="48"/>
      <c r="T27" s="48"/>
      <c r="U27" s="48"/>
      <c r="V27" s="48" t="s">
        <v>20</v>
      </c>
      <c r="W27" s="48"/>
      <c r="X27" s="48"/>
      <c r="Y27" s="48" t="s">
        <v>0</v>
      </c>
      <c r="Z27" s="48" t="s">
        <v>21</v>
      </c>
      <c r="AA27" s="50" t="s">
        <v>59</v>
      </c>
      <c r="AB27" s="51"/>
      <c r="AC27" s="51"/>
      <c r="AD27" s="52"/>
    </row>
    <row r="28" spans="1:31" ht="72" x14ac:dyDescent="0.3">
      <c r="A28" s="48"/>
      <c r="B28" s="48"/>
      <c r="C28" s="48"/>
      <c r="D28" s="48"/>
      <c r="E28" s="48"/>
      <c r="F28" s="2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 t="s">
        <v>22</v>
      </c>
      <c r="R28" s="48"/>
      <c r="S28" s="2" t="s">
        <v>23</v>
      </c>
      <c r="T28" s="48" t="s">
        <v>24</v>
      </c>
      <c r="U28" s="48"/>
      <c r="V28" s="48"/>
      <c r="W28" s="48"/>
      <c r="X28" s="48"/>
      <c r="Y28" s="48"/>
      <c r="Z28" s="48"/>
      <c r="AA28" s="48" t="s">
        <v>25</v>
      </c>
      <c r="AB28" s="48" t="s">
        <v>1</v>
      </c>
      <c r="AC28" s="48" t="s">
        <v>26</v>
      </c>
      <c r="AD28" s="48" t="s">
        <v>27</v>
      </c>
    </row>
    <row r="29" spans="1:31" ht="62.65" customHeight="1" x14ac:dyDescent="0.3">
      <c r="A29" s="48"/>
      <c r="B29" s="48"/>
      <c r="C29" s="48"/>
      <c r="D29" s="48"/>
      <c r="E29" s="48"/>
      <c r="F29" s="2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2" t="s">
        <v>28</v>
      </c>
      <c r="R29" s="2" t="s">
        <v>29</v>
      </c>
      <c r="S29" s="2" t="s">
        <v>30</v>
      </c>
      <c r="T29" s="2" t="s">
        <v>31</v>
      </c>
      <c r="U29" s="2" t="s">
        <v>30</v>
      </c>
      <c r="V29" s="2" t="s">
        <v>32</v>
      </c>
      <c r="W29" s="2" t="s">
        <v>33</v>
      </c>
      <c r="X29" s="2" t="s">
        <v>34</v>
      </c>
      <c r="Y29" s="48"/>
      <c r="Z29" s="48"/>
      <c r="AA29" s="48"/>
      <c r="AB29" s="48"/>
      <c r="AC29" s="48"/>
      <c r="AD29" s="48"/>
    </row>
    <row r="30" spans="1:31" x14ac:dyDescent="0.3">
      <c r="A30" s="13">
        <v>1</v>
      </c>
      <c r="B30" s="13">
        <v>2</v>
      </c>
      <c r="C30" s="13">
        <v>3</v>
      </c>
      <c r="D30" s="13">
        <v>4</v>
      </c>
      <c r="E30" s="13">
        <v>5</v>
      </c>
      <c r="F30" s="13">
        <v>6</v>
      </c>
      <c r="G30" s="13">
        <v>7</v>
      </c>
      <c r="H30" s="13">
        <v>8</v>
      </c>
      <c r="I30" s="13">
        <v>9</v>
      </c>
      <c r="J30" s="13">
        <v>10</v>
      </c>
      <c r="K30" s="13">
        <v>11</v>
      </c>
      <c r="L30" s="13">
        <v>12</v>
      </c>
      <c r="M30" s="13">
        <v>13</v>
      </c>
      <c r="N30" s="13">
        <v>14</v>
      </c>
      <c r="O30" s="13">
        <v>15</v>
      </c>
      <c r="P30" s="13">
        <v>16</v>
      </c>
      <c r="Q30" s="13">
        <v>17</v>
      </c>
      <c r="R30" s="13">
        <v>18</v>
      </c>
      <c r="S30" s="13">
        <v>19</v>
      </c>
      <c r="T30" s="13">
        <v>20</v>
      </c>
      <c r="U30" s="13">
        <v>21</v>
      </c>
      <c r="V30" s="13">
        <v>22</v>
      </c>
      <c r="W30" s="13">
        <v>23</v>
      </c>
      <c r="X30" s="13">
        <v>24</v>
      </c>
      <c r="Y30" s="13">
        <v>25</v>
      </c>
      <c r="Z30" s="13">
        <v>26</v>
      </c>
      <c r="AA30" s="13">
        <v>27</v>
      </c>
      <c r="AB30" s="13">
        <v>28</v>
      </c>
      <c r="AC30" s="13">
        <v>29</v>
      </c>
      <c r="AD30" s="13">
        <v>30</v>
      </c>
    </row>
    <row r="31" spans="1:31" x14ac:dyDescent="0.3">
      <c r="A31" s="2"/>
      <c r="B31" s="2" t="s">
        <v>35</v>
      </c>
      <c r="C31" s="3"/>
      <c r="D31" s="3"/>
      <c r="E31" s="3"/>
      <c r="F31" s="2"/>
      <c r="G31" s="2"/>
      <c r="H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1" ht="72" customHeight="1" x14ac:dyDescent="0.3">
      <c r="A32" s="4">
        <v>1</v>
      </c>
      <c r="B32" s="5" t="s">
        <v>3</v>
      </c>
      <c r="C32" s="5" t="s">
        <v>4</v>
      </c>
      <c r="D32" s="6" t="s">
        <v>5</v>
      </c>
      <c r="E32" s="5" t="s">
        <v>42</v>
      </c>
      <c r="F32" s="8"/>
      <c r="G32" s="7"/>
      <c r="H32" s="8">
        <v>100</v>
      </c>
      <c r="I32" s="1" t="s">
        <v>6</v>
      </c>
      <c r="J32" s="7" t="s">
        <v>36</v>
      </c>
      <c r="K32" s="7" t="s">
        <v>37</v>
      </c>
      <c r="L32" s="7" t="s">
        <v>44</v>
      </c>
      <c r="M32" s="7" t="s">
        <v>38</v>
      </c>
      <c r="N32" s="7" t="s">
        <v>36</v>
      </c>
      <c r="O32" s="7" t="s">
        <v>45</v>
      </c>
      <c r="P32" s="7" t="s">
        <v>39</v>
      </c>
      <c r="Q32" s="10"/>
      <c r="R32" s="10"/>
      <c r="S32" s="10"/>
      <c r="T32" s="9" t="s">
        <v>46</v>
      </c>
      <c r="U32" s="9" t="s">
        <v>47</v>
      </c>
      <c r="V32" s="10">
        <v>0</v>
      </c>
      <c r="W32" s="10">
        <v>100</v>
      </c>
      <c r="X32" s="10">
        <v>0</v>
      </c>
      <c r="Y32" s="7" t="s">
        <v>40</v>
      </c>
      <c r="Z32" s="7" t="s">
        <v>41</v>
      </c>
      <c r="AA32" s="11">
        <v>684505.21818181826</v>
      </c>
      <c r="AB32" s="5">
        <v>21.49</v>
      </c>
      <c r="AC32" s="11">
        <f>AA32*AB32</f>
        <v>14710017.138727274</v>
      </c>
      <c r="AD32" s="12">
        <f>IF(Z32="С НДС",AC32*1.12,(IF(Z32="НДС 8",AC32*1.08,AC32)))</f>
        <v>16475219.195374548</v>
      </c>
      <c r="AE32" s="21"/>
    </row>
    <row r="33" spans="1:31" ht="72" customHeight="1" x14ac:dyDescent="0.3">
      <c r="A33" s="22" t="s">
        <v>77</v>
      </c>
      <c r="B33" s="5" t="s">
        <v>3</v>
      </c>
      <c r="C33" s="5" t="s">
        <v>4</v>
      </c>
      <c r="D33" s="6" t="s">
        <v>5</v>
      </c>
      <c r="E33" s="5" t="s">
        <v>42</v>
      </c>
      <c r="F33" s="8"/>
      <c r="G33" s="7"/>
      <c r="H33" s="8">
        <v>100</v>
      </c>
      <c r="I33" s="1" t="s">
        <v>6</v>
      </c>
      <c r="J33" s="7" t="s">
        <v>36</v>
      </c>
      <c r="K33" s="7" t="s">
        <v>37</v>
      </c>
      <c r="L33" s="7" t="s">
        <v>44</v>
      </c>
      <c r="M33" s="7" t="s">
        <v>38</v>
      </c>
      <c r="N33" s="7" t="s">
        <v>36</v>
      </c>
      <c r="O33" s="7" t="s">
        <v>45</v>
      </c>
      <c r="P33" s="7" t="s">
        <v>39</v>
      </c>
      <c r="Q33" s="10"/>
      <c r="R33" s="10"/>
      <c r="S33" s="10"/>
      <c r="T33" s="9" t="s">
        <v>46</v>
      </c>
      <c r="U33" s="9" t="s">
        <v>47</v>
      </c>
      <c r="V33" s="10">
        <v>0</v>
      </c>
      <c r="W33" s="10">
        <v>100</v>
      </c>
      <c r="X33" s="10">
        <v>0</v>
      </c>
      <c r="Y33" s="7" t="s">
        <v>40</v>
      </c>
      <c r="Z33" s="7" t="s">
        <v>41</v>
      </c>
      <c r="AA33" s="23">
        <v>661321.93602277688</v>
      </c>
      <c r="AB33" s="5">
        <v>22.99</v>
      </c>
      <c r="AC33" s="11">
        <v>14711386.149163641</v>
      </c>
      <c r="AD33" s="12">
        <f>IF(Z33="С НДС",AC33*1.12,(IF(Z33="НДС 8",AC33*1.08,AC33)))</f>
        <v>16476752.487063279</v>
      </c>
      <c r="AE33" s="21" t="s">
        <v>76</v>
      </c>
    </row>
    <row r="34" spans="1:31" ht="72" customHeight="1" x14ac:dyDescent="0.3">
      <c r="A34" s="22" t="s">
        <v>116</v>
      </c>
      <c r="B34" s="5" t="s">
        <v>3</v>
      </c>
      <c r="C34" s="5" t="s">
        <v>4</v>
      </c>
      <c r="D34" s="6" t="s">
        <v>5</v>
      </c>
      <c r="E34" s="5" t="s">
        <v>42</v>
      </c>
      <c r="F34" s="8"/>
      <c r="G34" s="7"/>
      <c r="H34" s="8">
        <v>100</v>
      </c>
      <c r="I34" s="1" t="s">
        <v>6</v>
      </c>
      <c r="J34" s="7" t="s">
        <v>36</v>
      </c>
      <c r="K34" s="7" t="s">
        <v>37</v>
      </c>
      <c r="L34" s="7" t="s">
        <v>44</v>
      </c>
      <c r="M34" s="7" t="s">
        <v>38</v>
      </c>
      <c r="N34" s="7" t="s">
        <v>36</v>
      </c>
      <c r="O34" s="7" t="s">
        <v>45</v>
      </c>
      <c r="P34" s="7" t="s">
        <v>39</v>
      </c>
      <c r="Q34" s="10"/>
      <c r="R34" s="10"/>
      <c r="S34" s="10"/>
      <c r="T34" s="9" t="s">
        <v>46</v>
      </c>
      <c r="U34" s="9" t="s">
        <v>47</v>
      </c>
      <c r="V34" s="10">
        <v>0</v>
      </c>
      <c r="W34" s="10">
        <v>100</v>
      </c>
      <c r="X34" s="10">
        <v>0</v>
      </c>
      <c r="Y34" s="7" t="s">
        <v>40</v>
      </c>
      <c r="Z34" s="7" t="s">
        <v>41</v>
      </c>
      <c r="AA34" s="23">
        <v>610697.97</v>
      </c>
      <c r="AB34" s="5">
        <v>27.19</v>
      </c>
      <c r="AC34" s="11">
        <v>14711386.149163641</v>
      </c>
      <c r="AD34" s="12">
        <f>IF(Z34="С НДС",AC34*1.12,(IF(Z34="НДС 8",AC34*1.08,AC34)))</f>
        <v>16476752.487063279</v>
      </c>
      <c r="AE34" s="21" t="s">
        <v>117</v>
      </c>
    </row>
    <row r="35" spans="1:31" ht="72" customHeight="1" x14ac:dyDescent="0.3">
      <c r="A35" s="22" t="s">
        <v>139</v>
      </c>
      <c r="B35" s="5" t="s">
        <v>3</v>
      </c>
      <c r="C35" s="5" t="s">
        <v>4</v>
      </c>
      <c r="D35" s="6" t="s">
        <v>5</v>
      </c>
      <c r="E35" s="5" t="s">
        <v>42</v>
      </c>
      <c r="F35" s="8"/>
      <c r="G35" s="7"/>
      <c r="H35" s="8">
        <v>100</v>
      </c>
      <c r="I35" s="1" t="s">
        <v>6</v>
      </c>
      <c r="J35" s="7" t="s">
        <v>36</v>
      </c>
      <c r="K35" s="7" t="s">
        <v>37</v>
      </c>
      <c r="L35" s="7" t="s">
        <v>44</v>
      </c>
      <c r="M35" s="7" t="s">
        <v>38</v>
      </c>
      <c r="N35" s="7" t="s">
        <v>36</v>
      </c>
      <c r="O35" s="7" t="s">
        <v>45</v>
      </c>
      <c r="P35" s="7" t="s">
        <v>39</v>
      </c>
      <c r="Q35" s="10"/>
      <c r="R35" s="10"/>
      <c r="S35" s="10"/>
      <c r="T35" s="9" t="s">
        <v>46</v>
      </c>
      <c r="U35" s="9" t="s">
        <v>47</v>
      </c>
      <c r="V35" s="10">
        <v>0</v>
      </c>
      <c r="W35" s="10">
        <v>100</v>
      </c>
      <c r="X35" s="10">
        <v>0</v>
      </c>
      <c r="Y35" s="7" t="s">
        <v>40</v>
      </c>
      <c r="Z35" s="7" t="s">
        <v>41</v>
      </c>
      <c r="AA35" s="55">
        <v>683215.37</v>
      </c>
      <c r="AB35" s="53">
        <v>28.41</v>
      </c>
      <c r="AC35" s="55">
        <v>17034200.827156</v>
      </c>
      <c r="AD35" s="56">
        <f t="shared" ref="AD35" si="0">IF(Z35="С НДС",AC35*1.12,(IF(Z35="НДС 8",AC35*1.08,AC35)))</f>
        <v>19078304.926414721</v>
      </c>
      <c r="AE35" s="21"/>
    </row>
    <row r="36" spans="1:31" x14ac:dyDescent="0.3">
      <c r="A36" s="2"/>
      <c r="B36" s="2" t="s">
        <v>78</v>
      </c>
      <c r="C36" s="3"/>
      <c r="D36" s="3"/>
      <c r="E36" s="3"/>
      <c r="F36" s="2"/>
      <c r="G36" s="2"/>
      <c r="H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1" ht="132.1" customHeight="1" x14ac:dyDescent="0.3">
      <c r="A37" s="4">
        <v>2</v>
      </c>
      <c r="B37" s="5" t="s">
        <v>51</v>
      </c>
      <c r="C37" s="7" t="s">
        <v>52</v>
      </c>
      <c r="D37" s="7" t="s">
        <v>53</v>
      </c>
      <c r="E37" s="5" t="s">
        <v>42</v>
      </c>
      <c r="F37" s="8"/>
      <c r="G37" s="7"/>
      <c r="H37" s="8">
        <v>0</v>
      </c>
      <c r="I37" s="1" t="s">
        <v>54</v>
      </c>
      <c r="J37" s="7" t="s">
        <v>36</v>
      </c>
      <c r="K37" s="7" t="s">
        <v>37</v>
      </c>
      <c r="L37" s="7" t="s">
        <v>55</v>
      </c>
      <c r="M37" s="7" t="s">
        <v>56</v>
      </c>
      <c r="N37" s="7"/>
      <c r="O37" s="7" t="s">
        <v>56</v>
      </c>
      <c r="P37" s="7"/>
      <c r="Q37" s="10"/>
      <c r="R37" s="10"/>
      <c r="S37" s="10" t="s">
        <v>57</v>
      </c>
      <c r="T37" s="7"/>
      <c r="U37" s="7"/>
      <c r="V37" s="10">
        <v>0</v>
      </c>
      <c r="W37" s="10">
        <v>100</v>
      </c>
      <c r="X37" s="10">
        <v>0</v>
      </c>
      <c r="Y37" s="7"/>
      <c r="Z37" s="7" t="s">
        <v>58</v>
      </c>
      <c r="AA37" s="11"/>
      <c r="AB37" s="5"/>
      <c r="AC37" s="11">
        <v>2784859000</v>
      </c>
      <c r="AD37" s="11">
        <f>IF(Z37="С НДС",AC37*1.12,(IF(Z37="НДС 8",AC37*1.08,AC37)))</f>
        <v>2784859000</v>
      </c>
      <c r="AE37" s="16" t="s">
        <v>61</v>
      </c>
    </row>
    <row r="38" spans="1:31" ht="132.1" customHeight="1" x14ac:dyDescent="0.3">
      <c r="A38" s="4">
        <v>3</v>
      </c>
      <c r="B38" s="17" t="s">
        <v>51</v>
      </c>
      <c r="C38" s="7" t="s">
        <v>52</v>
      </c>
      <c r="D38" s="7" t="s">
        <v>53</v>
      </c>
      <c r="E38" s="5" t="s">
        <v>42</v>
      </c>
      <c r="F38" s="8"/>
      <c r="G38" s="7"/>
      <c r="H38" s="8">
        <v>0</v>
      </c>
      <c r="I38" s="1" t="s">
        <v>54</v>
      </c>
      <c r="J38" s="7" t="s">
        <v>36</v>
      </c>
      <c r="K38" s="7" t="s">
        <v>37</v>
      </c>
      <c r="L38" s="7" t="s">
        <v>62</v>
      </c>
      <c r="M38" s="7" t="s">
        <v>63</v>
      </c>
      <c r="N38" s="7"/>
      <c r="O38" s="7" t="s">
        <v>63</v>
      </c>
      <c r="P38" s="7"/>
      <c r="Q38" s="10"/>
      <c r="R38" s="10"/>
      <c r="S38" s="18" t="s">
        <v>47</v>
      </c>
      <c r="T38" s="7"/>
      <c r="U38" s="7"/>
      <c r="V38" s="10" t="s">
        <v>64</v>
      </c>
      <c r="W38" s="10">
        <v>0</v>
      </c>
      <c r="X38" s="10">
        <v>0</v>
      </c>
      <c r="Y38" s="7"/>
      <c r="Z38" s="7" t="s">
        <v>58</v>
      </c>
      <c r="AA38" s="11"/>
      <c r="AB38" s="5"/>
      <c r="AC38" s="11">
        <v>2000000000</v>
      </c>
      <c r="AD38" s="11">
        <f>IF(Z38="С НДС",AC38*1.12,(IF(Z38="НДС 8",AC38*1.08,AC38)))</f>
        <v>2000000000</v>
      </c>
      <c r="AE38" s="19" t="s">
        <v>71</v>
      </c>
    </row>
    <row r="39" spans="1:31" ht="187.2" x14ac:dyDescent="0.3">
      <c r="A39" s="4">
        <v>4</v>
      </c>
      <c r="B39" s="20" t="s">
        <v>67</v>
      </c>
      <c r="C39" s="20" t="s">
        <v>68</v>
      </c>
      <c r="D39" s="20" t="s">
        <v>68</v>
      </c>
      <c r="E39" s="5" t="s">
        <v>42</v>
      </c>
      <c r="F39" s="8"/>
      <c r="G39" s="7"/>
      <c r="H39" s="8">
        <v>0</v>
      </c>
      <c r="I39" s="1" t="s">
        <v>54</v>
      </c>
      <c r="J39" s="7" t="s">
        <v>36</v>
      </c>
      <c r="K39" s="7" t="s">
        <v>37</v>
      </c>
      <c r="L39" s="7" t="s">
        <v>69</v>
      </c>
      <c r="M39" s="20" t="s">
        <v>70</v>
      </c>
      <c r="N39" s="7"/>
      <c r="O39" s="20" t="s">
        <v>70</v>
      </c>
      <c r="P39" s="7"/>
      <c r="Q39" s="10"/>
      <c r="R39" s="10"/>
      <c r="S39" s="18" t="s">
        <v>47</v>
      </c>
      <c r="T39" s="7"/>
      <c r="U39" s="7"/>
      <c r="V39" s="10">
        <v>0</v>
      </c>
      <c r="W39" s="10">
        <v>100</v>
      </c>
      <c r="X39" s="10">
        <v>0</v>
      </c>
      <c r="Y39" s="7" t="s">
        <v>73</v>
      </c>
      <c r="Z39" s="7" t="s">
        <v>58</v>
      </c>
      <c r="AA39" s="11">
        <v>300</v>
      </c>
      <c r="AB39" s="5"/>
      <c r="AC39" s="11">
        <v>122850000</v>
      </c>
      <c r="AD39" s="11">
        <f>AC39*1.12</f>
        <v>137592000</v>
      </c>
      <c r="AE39" s="19" t="s">
        <v>72</v>
      </c>
    </row>
    <row r="40" spans="1:31" ht="57.6" x14ac:dyDescent="0.3">
      <c r="A40" s="4">
        <v>5</v>
      </c>
      <c r="B40" s="27" t="s">
        <v>80</v>
      </c>
      <c r="C40" s="20" t="s">
        <v>81</v>
      </c>
      <c r="D40" s="20" t="s">
        <v>82</v>
      </c>
      <c r="E40" s="5" t="s">
        <v>42</v>
      </c>
      <c r="F40" s="8"/>
      <c r="G40" s="7"/>
      <c r="H40" s="8">
        <v>0</v>
      </c>
      <c r="I40" s="1" t="s">
        <v>83</v>
      </c>
      <c r="J40" s="7" t="s">
        <v>36</v>
      </c>
      <c r="K40" s="7" t="s">
        <v>37</v>
      </c>
      <c r="L40" s="7" t="s">
        <v>84</v>
      </c>
      <c r="M40" s="7" t="s">
        <v>38</v>
      </c>
      <c r="N40" s="7" t="s">
        <v>36</v>
      </c>
      <c r="O40" s="20" t="s">
        <v>45</v>
      </c>
      <c r="P40" s="28" t="s">
        <v>39</v>
      </c>
      <c r="Q40" s="29">
        <v>30</v>
      </c>
      <c r="R40" s="29" t="s">
        <v>85</v>
      </c>
      <c r="S40" s="30"/>
      <c r="T40" s="28"/>
      <c r="U40" s="28"/>
      <c r="V40" s="28" t="s">
        <v>86</v>
      </c>
      <c r="W40" s="29">
        <v>100</v>
      </c>
      <c r="X40" s="29">
        <v>0</v>
      </c>
      <c r="Y40" s="31" t="s">
        <v>87</v>
      </c>
      <c r="Z40" s="28" t="s">
        <v>88</v>
      </c>
      <c r="AA40" s="32">
        <v>20</v>
      </c>
      <c r="AB40" s="33">
        <v>590</v>
      </c>
      <c r="AC40" s="32">
        <f>AA40*AB40</f>
        <v>11800</v>
      </c>
      <c r="AD40" s="32">
        <f>IF(Z40="С НДС",AC40*1.12,(IF(Z40="НДС 8",AC40*1.08,AC40)))</f>
        <v>13216.000000000002</v>
      </c>
      <c r="AE40" t="s">
        <v>107</v>
      </c>
    </row>
    <row r="41" spans="1:31" ht="57.6" x14ac:dyDescent="0.3">
      <c r="A41" s="34">
        <v>6</v>
      </c>
      <c r="B41" s="27" t="s">
        <v>89</v>
      </c>
      <c r="C41" s="20" t="s">
        <v>90</v>
      </c>
      <c r="D41" s="20" t="s">
        <v>91</v>
      </c>
      <c r="E41" s="5" t="s">
        <v>42</v>
      </c>
      <c r="F41" s="8"/>
      <c r="G41" s="7"/>
      <c r="H41" s="8">
        <v>0</v>
      </c>
      <c r="I41" s="1" t="s">
        <v>83</v>
      </c>
      <c r="J41" s="7" t="s">
        <v>36</v>
      </c>
      <c r="K41" s="7" t="s">
        <v>37</v>
      </c>
      <c r="L41" s="7" t="s">
        <v>84</v>
      </c>
      <c r="M41" s="7" t="s">
        <v>38</v>
      </c>
      <c r="N41" s="7" t="s">
        <v>36</v>
      </c>
      <c r="O41" s="20" t="s">
        <v>45</v>
      </c>
      <c r="P41" s="28" t="s">
        <v>39</v>
      </c>
      <c r="Q41" s="29">
        <v>30</v>
      </c>
      <c r="R41" s="29" t="s">
        <v>85</v>
      </c>
      <c r="S41" s="30"/>
      <c r="T41" s="28"/>
      <c r="U41" s="28"/>
      <c r="V41" s="28" t="s">
        <v>86</v>
      </c>
      <c r="W41" s="29">
        <v>100</v>
      </c>
      <c r="X41" s="29">
        <v>0</v>
      </c>
      <c r="Y41" s="31" t="s">
        <v>87</v>
      </c>
      <c r="Z41" s="28" t="s">
        <v>88</v>
      </c>
      <c r="AA41" s="32">
        <v>1</v>
      </c>
      <c r="AB41" s="35">
        <v>10704.39</v>
      </c>
      <c r="AC41" s="32">
        <f t="shared" ref="AC41:AC42" si="1">AA41*AB41</f>
        <v>10704.39</v>
      </c>
      <c r="AD41" s="32">
        <f t="shared" ref="AD41:AD42" si="2">IF(Z41="С НДС",AC41*1.12,(IF(Z41="НДС 8",AC41*1.08,AC41)))</f>
        <v>11988.916800000001</v>
      </c>
      <c r="AE41" t="s">
        <v>107</v>
      </c>
    </row>
    <row r="42" spans="1:31" ht="235.45" customHeight="1" x14ac:dyDescent="0.3">
      <c r="A42" s="34">
        <v>7</v>
      </c>
      <c r="B42" s="36" t="s">
        <v>92</v>
      </c>
      <c r="C42" s="20" t="s">
        <v>93</v>
      </c>
      <c r="D42" s="20" t="s">
        <v>94</v>
      </c>
      <c r="E42" s="5" t="s">
        <v>42</v>
      </c>
      <c r="F42" s="8"/>
      <c r="G42" s="7"/>
      <c r="H42" s="8">
        <v>0</v>
      </c>
      <c r="I42" s="1" t="s">
        <v>83</v>
      </c>
      <c r="J42" s="7" t="s">
        <v>36</v>
      </c>
      <c r="K42" s="7" t="s">
        <v>37</v>
      </c>
      <c r="L42" s="7" t="s">
        <v>84</v>
      </c>
      <c r="M42" s="7" t="s">
        <v>38</v>
      </c>
      <c r="N42" s="7" t="s">
        <v>36</v>
      </c>
      <c r="O42" s="20" t="s">
        <v>45</v>
      </c>
      <c r="P42" s="28" t="s">
        <v>39</v>
      </c>
      <c r="Q42" s="29">
        <v>30</v>
      </c>
      <c r="R42" s="29" t="s">
        <v>85</v>
      </c>
      <c r="S42" s="30"/>
      <c r="T42" s="28"/>
      <c r="U42" s="28"/>
      <c r="V42" s="28" t="s">
        <v>86</v>
      </c>
      <c r="W42" s="29">
        <v>100</v>
      </c>
      <c r="X42" s="29">
        <v>0</v>
      </c>
      <c r="Y42" s="31" t="s">
        <v>87</v>
      </c>
      <c r="Z42" s="28" t="s">
        <v>88</v>
      </c>
      <c r="AA42" s="32">
        <v>20</v>
      </c>
      <c r="AB42" s="35">
        <v>825</v>
      </c>
      <c r="AC42" s="32">
        <f t="shared" si="1"/>
        <v>16500</v>
      </c>
      <c r="AD42" s="32">
        <f t="shared" si="2"/>
        <v>18480</v>
      </c>
      <c r="AE42" t="s">
        <v>107</v>
      </c>
    </row>
    <row r="43" spans="1:31" ht="57.6" x14ac:dyDescent="0.3">
      <c r="A43" s="34">
        <v>8</v>
      </c>
      <c r="B43" s="36" t="s">
        <v>95</v>
      </c>
      <c r="C43" s="20" t="s">
        <v>96</v>
      </c>
      <c r="D43" s="20" t="s">
        <v>97</v>
      </c>
      <c r="E43" s="5" t="s">
        <v>42</v>
      </c>
      <c r="F43" s="8"/>
      <c r="G43" s="7"/>
      <c r="H43" s="8">
        <v>0</v>
      </c>
      <c r="I43" s="1" t="s">
        <v>83</v>
      </c>
      <c r="J43" s="7" t="s">
        <v>36</v>
      </c>
      <c r="K43" s="7" t="s">
        <v>37</v>
      </c>
      <c r="L43" s="7" t="s">
        <v>84</v>
      </c>
      <c r="M43" s="7" t="s">
        <v>38</v>
      </c>
      <c r="N43" s="7" t="s">
        <v>36</v>
      </c>
      <c r="O43" s="20" t="s">
        <v>98</v>
      </c>
      <c r="P43" s="28" t="s">
        <v>39</v>
      </c>
      <c r="Q43" s="29"/>
      <c r="R43" s="29"/>
      <c r="S43" s="30" t="s">
        <v>47</v>
      </c>
      <c r="T43" s="28"/>
      <c r="U43" s="28"/>
      <c r="V43" s="28" t="s">
        <v>86</v>
      </c>
      <c r="W43" s="29">
        <v>100</v>
      </c>
      <c r="X43" s="29">
        <v>0</v>
      </c>
      <c r="Y43" s="31" t="s">
        <v>99</v>
      </c>
      <c r="Z43" s="28" t="s">
        <v>88</v>
      </c>
      <c r="AA43" s="32">
        <v>2</v>
      </c>
      <c r="AB43" s="35">
        <v>513.45000000000005</v>
      </c>
      <c r="AC43" s="32">
        <f>AA43*AB43</f>
        <v>1026.9000000000001</v>
      </c>
      <c r="AD43" s="32">
        <f>IF(Z43="С НДС",AC43*1.12,(IF(Z43="НДС 8",AC43*1.08,AC43)))</f>
        <v>1150.1280000000002</v>
      </c>
      <c r="AE43" t="s">
        <v>107</v>
      </c>
    </row>
    <row r="44" spans="1:31" ht="72" x14ac:dyDescent="0.3">
      <c r="A44" s="34">
        <v>9</v>
      </c>
      <c r="B44" s="36" t="s">
        <v>95</v>
      </c>
      <c r="C44" s="20" t="s">
        <v>96</v>
      </c>
      <c r="D44" s="20" t="s">
        <v>97</v>
      </c>
      <c r="E44" s="5" t="s">
        <v>42</v>
      </c>
      <c r="F44" s="8"/>
      <c r="G44" s="7"/>
      <c r="H44" s="8">
        <v>0</v>
      </c>
      <c r="I44" s="1" t="s">
        <v>83</v>
      </c>
      <c r="J44" s="7" t="s">
        <v>36</v>
      </c>
      <c r="K44" s="7" t="s">
        <v>37</v>
      </c>
      <c r="L44" s="7" t="s">
        <v>84</v>
      </c>
      <c r="M44" s="7" t="s">
        <v>38</v>
      </c>
      <c r="N44" s="7" t="s">
        <v>36</v>
      </c>
      <c r="O44" s="20" t="s">
        <v>100</v>
      </c>
      <c r="P44" s="28" t="s">
        <v>39</v>
      </c>
      <c r="Q44" s="29"/>
      <c r="R44" s="29"/>
      <c r="S44" s="30" t="s">
        <v>47</v>
      </c>
      <c r="T44" s="28"/>
      <c r="U44" s="28"/>
      <c r="V44" s="28" t="s">
        <v>86</v>
      </c>
      <c r="W44" s="29">
        <v>100</v>
      </c>
      <c r="X44" s="29">
        <v>0</v>
      </c>
      <c r="Y44" s="31" t="s">
        <v>99</v>
      </c>
      <c r="Z44" s="28" t="s">
        <v>88</v>
      </c>
      <c r="AA44" s="32">
        <v>4</v>
      </c>
      <c r="AB44" s="35">
        <v>513.45000000000005</v>
      </c>
      <c r="AC44" s="32">
        <f>AA44*AB44</f>
        <v>2053.8000000000002</v>
      </c>
      <c r="AD44" s="32">
        <f>IF(Z44="С НДС",AC44*1.12,(IF(Z44="НДС 8",AC44*1.08,AC44)))</f>
        <v>2300.2560000000003</v>
      </c>
      <c r="AE44" t="s">
        <v>107</v>
      </c>
    </row>
    <row r="45" spans="1:31" ht="86.4" x14ac:dyDescent="0.3">
      <c r="A45" s="34">
        <v>10</v>
      </c>
      <c r="B45" s="36" t="s">
        <v>95</v>
      </c>
      <c r="C45" s="20" t="s">
        <v>96</v>
      </c>
      <c r="D45" s="20" t="s">
        <v>97</v>
      </c>
      <c r="E45" s="5" t="s">
        <v>42</v>
      </c>
      <c r="F45" s="8"/>
      <c r="G45" s="7"/>
      <c r="H45" s="8">
        <v>0</v>
      </c>
      <c r="I45" s="1" t="s">
        <v>83</v>
      </c>
      <c r="J45" s="7" t="s">
        <v>36</v>
      </c>
      <c r="K45" s="7" t="s">
        <v>37</v>
      </c>
      <c r="L45" s="7" t="s">
        <v>84</v>
      </c>
      <c r="M45" s="7" t="s">
        <v>38</v>
      </c>
      <c r="N45" s="7" t="s">
        <v>36</v>
      </c>
      <c r="O45" s="20" t="s">
        <v>101</v>
      </c>
      <c r="P45" s="28" t="s">
        <v>39</v>
      </c>
      <c r="Q45" s="29"/>
      <c r="R45" s="29"/>
      <c r="S45" s="30" t="s">
        <v>47</v>
      </c>
      <c r="T45" s="28"/>
      <c r="U45" s="28"/>
      <c r="V45" s="28" t="s">
        <v>86</v>
      </c>
      <c r="W45" s="29">
        <v>100</v>
      </c>
      <c r="X45" s="29">
        <v>0</v>
      </c>
      <c r="Y45" s="31" t="s">
        <v>99</v>
      </c>
      <c r="Z45" s="28" t="s">
        <v>88</v>
      </c>
      <c r="AA45" s="32">
        <v>5</v>
      </c>
      <c r="AB45" s="35">
        <v>513.45000000000005</v>
      </c>
      <c r="AC45" s="32">
        <f>AA45*AB45</f>
        <v>2567.25</v>
      </c>
      <c r="AD45" s="32">
        <f>IF(Z45="С НДС",AC45*1.12,(IF(Z45="НДС 8",AC45*1.08,AC45)))</f>
        <v>2875.32</v>
      </c>
      <c r="AE45" t="s">
        <v>107</v>
      </c>
    </row>
    <row r="46" spans="1:31" ht="72" x14ac:dyDescent="0.3">
      <c r="A46" s="34">
        <v>11</v>
      </c>
      <c r="B46" s="36" t="s">
        <v>95</v>
      </c>
      <c r="C46" s="20" t="s">
        <v>96</v>
      </c>
      <c r="D46" s="20" t="s">
        <v>97</v>
      </c>
      <c r="E46" s="5" t="s">
        <v>42</v>
      </c>
      <c r="F46" s="8"/>
      <c r="G46" s="7"/>
      <c r="H46" s="8">
        <v>0</v>
      </c>
      <c r="I46" s="1" t="s">
        <v>83</v>
      </c>
      <c r="J46" s="7" t="s">
        <v>36</v>
      </c>
      <c r="K46" s="7" t="s">
        <v>37</v>
      </c>
      <c r="L46" s="7" t="s">
        <v>84</v>
      </c>
      <c r="M46" s="7" t="s">
        <v>38</v>
      </c>
      <c r="N46" s="7" t="s">
        <v>36</v>
      </c>
      <c r="O46" s="37" t="s">
        <v>102</v>
      </c>
      <c r="P46" s="28" t="s">
        <v>39</v>
      </c>
      <c r="Q46" s="38"/>
      <c r="R46" s="38"/>
      <c r="S46" s="30" t="s">
        <v>47</v>
      </c>
      <c r="T46" s="39"/>
      <c r="U46" s="39"/>
      <c r="V46" s="28" t="s">
        <v>86</v>
      </c>
      <c r="W46" s="29">
        <v>100</v>
      </c>
      <c r="X46" s="29">
        <v>0</v>
      </c>
      <c r="Y46" s="31" t="s">
        <v>99</v>
      </c>
      <c r="Z46" s="28" t="s">
        <v>88</v>
      </c>
      <c r="AA46" s="40">
        <v>4</v>
      </c>
      <c r="AB46" s="35">
        <v>513.45000000000005</v>
      </c>
      <c r="AC46" s="32">
        <f t="shared" ref="AC46:AC50" si="3">AA46*AB46</f>
        <v>2053.8000000000002</v>
      </c>
      <c r="AD46" s="32">
        <f t="shared" ref="AD46:AD48" si="4">IF(Z46="С НДС",AC46*1.12,(IF(Z46="НДС 8",AC46*1.08,AC46)))</f>
        <v>2300.2560000000003</v>
      </c>
      <c r="AE46" t="s">
        <v>107</v>
      </c>
    </row>
    <row r="47" spans="1:31" ht="72" x14ac:dyDescent="0.3">
      <c r="A47" s="34">
        <v>12</v>
      </c>
      <c r="B47" s="36" t="s">
        <v>95</v>
      </c>
      <c r="C47" s="20" t="s">
        <v>96</v>
      </c>
      <c r="D47" s="20" t="s">
        <v>97</v>
      </c>
      <c r="E47" s="5" t="s">
        <v>42</v>
      </c>
      <c r="F47" s="8"/>
      <c r="G47" s="7"/>
      <c r="H47" s="8">
        <v>0</v>
      </c>
      <c r="I47" s="1" t="s">
        <v>83</v>
      </c>
      <c r="J47" s="7" t="s">
        <v>36</v>
      </c>
      <c r="K47" s="7" t="s">
        <v>37</v>
      </c>
      <c r="L47" s="7" t="s">
        <v>84</v>
      </c>
      <c r="M47" s="7" t="s">
        <v>38</v>
      </c>
      <c r="N47" s="7" t="s">
        <v>36</v>
      </c>
      <c r="O47" s="37" t="s">
        <v>103</v>
      </c>
      <c r="P47" s="28" t="s">
        <v>39</v>
      </c>
      <c r="Q47" s="41"/>
      <c r="R47" s="41"/>
      <c r="S47" s="30" t="s">
        <v>47</v>
      </c>
      <c r="T47" s="41"/>
      <c r="U47" s="41"/>
      <c r="V47" s="28" t="s">
        <v>86</v>
      </c>
      <c r="W47" s="29">
        <v>100</v>
      </c>
      <c r="X47" s="29">
        <v>0</v>
      </c>
      <c r="Y47" s="31" t="s">
        <v>99</v>
      </c>
      <c r="Z47" s="28" t="s">
        <v>88</v>
      </c>
      <c r="AA47" s="32">
        <v>2</v>
      </c>
      <c r="AB47" s="35">
        <v>513.45000000000005</v>
      </c>
      <c r="AC47" s="32">
        <f t="shared" si="3"/>
        <v>1026.9000000000001</v>
      </c>
      <c r="AD47" s="32">
        <f t="shared" si="4"/>
        <v>1150.1280000000002</v>
      </c>
      <c r="AE47" t="s">
        <v>107</v>
      </c>
    </row>
    <row r="48" spans="1:31" ht="72" x14ac:dyDescent="0.3">
      <c r="A48" s="42">
        <v>13</v>
      </c>
      <c r="B48" s="36" t="s">
        <v>95</v>
      </c>
      <c r="C48" s="20" t="s">
        <v>96</v>
      </c>
      <c r="D48" s="20" t="s">
        <v>97</v>
      </c>
      <c r="E48" s="5" t="s">
        <v>42</v>
      </c>
      <c r="F48" s="8"/>
      <c r="G48" s="7"/>
      <c r="H48" s="8">
        <v>0</v>
      </c>
      <c r="I48" s="1" t="s">
        <v>83</v>
      </c>
      <c r="J48" s="7" t="s">
        <v>36</v>
      </c>
      <c r="K48" s="7" t="s">
        <v>37</v>
      </c>
      <c r="L48" s="7" t="s">
        <v>84</v>
      </c>
      <c r="M48" s="7" t="s">
        <v>38</v>
      </c>
      <c r="N48" s="7" t="s">
        <v>36</v>
      </c>
      <c r="O48" s="37" t="s">
        <v>104</v>
      </c>
      <c r="P48" s="28" t="s">
        <v>39</v>
      </c>
      <c r="Q48" s="41"/>
      <c r="R48" s="41"/>
      <c r="S48" s="30" t="s">
        <v>47</v>
      </c>
      <c r="T48" s="41"/>
      <c r="U48" s="41"/>
      <c r="V48" s="28" t="s">
        <v>86</v>
      </c>
      <c r="W48" s="29">
        <v>100</v>
      </c>
      <c r="X48" s="29">
        <v>0</v>
      </c>
      <c r="Y48" s="31" t="s">
        <v>99</v>
      </c>
      <c r="Z48" s="28" t="s">
        <v>88</v>
      </c>
      <c r="AA48" s="32">
        <v>1</v>
      </c>
      <c r="AB48" s="35">
        <v>513.45000000000005</v>
      </c>
      <c r="AC48" s="32">
        <f t="shared" si="3"/>
        <v>513.45000000000005</v>
      </c>
      <c r="AD48" s="32">
        <f t="shared" si="4"/>
        <v>575.06400000000008</v>
      </c>
      <c r="AE48" t="s">
        <v>107</v>
      </c>
    </row>
    <row r="49" spans="1:31" ht="72" x14ac:dyDescent="0.3">
      <c r="A49" s="34">
        <v>14</v>
      </c>
      <c r="B49" s="36" t="s">
        <v>95</v>
      </c>
      <c r="C49" s="20" t="s">
        <v>96</v>
      </c>
      <c r="D49" s="20" t="s">
        <v>97</v>
      </c>
      <c r="E49" s="5" t="s">
        <v>42</v>
      </c>
      <c r="F49" s="8"/>
      <c r="G49" s="7"/>
      <c r="H49" s="8">
        <v>0</v>
      </c>
      <c r="I49" s="1" t="s">
        <v>83</v>
      </c>
      <c r="J49" s="7" t="s">
        <v>36</v>
      </c>
      <c r="K49" s="7" t="s">
        <v>37</v>
      </c>
      <c r="L49" s="7" t="s">
        <v>84</v>
      </c>
      <c r="M49" s="7" t="s">
        <v>38</v>
      </c>
      <c r="N49" s="7" t="s">
        <v>36</v>
      </c>
      <c r="O49" s="37" t="s">
        <v>105</v>
      </c>
      <c r="P49" s="28" t="s">
        <v>39</v>
      </c>
      <c r="Q49" s="41"/>
      <c r="R49" s="41"/>
      <c r="S49" s="30" t="s">
        <v>47</v>
      </c>
      <c r="T49" s="41"/>
      <c r="U49" s="41"/>
      <c r="V49" s="28" t="s">
        <v>86</v>
      </c>
      <c r="W49" s="29">
        <v>100</v>
      </c>
      <c r="X49" s="29">
        <v>0</v>
      </c>
      <c r="Y49" s="31" t="s">
        <v>99</v>
      </c>
      <c r="Z49" s="28" t="s">
        <v>88</v>
      </c>
      <c r="AA49" s="32">
        <v>1</v>
      </c>
      <c r="AB49" s="35">
        <v>513.45000000000005</v>
      </c>
      <c r="AC49" s="32">
        <f t="shared" si="3"/>
        <v>513.45000000000005</v>
      </c>
      <c r="AD49" s="32">
        <f>IF(Z49="С НДС",AC49*1.12,(IF(Z49="НДС 8",AC49*1.08,AC49)))</f>
        <v>575.06400000000008</v>
      </c>
      <c r="AE49" t="s">
        <v>107</v>
      </c>
    </row>
    <row r="50" spans="1:31" ht="57.6" x14ac:dyDescent="0.3">
      <c r="A50" s="34">
        <v>15</v>
      </c>
      <c r="B50" s="36" t="s">
        <v>95</v>
      </c>
      <c r="C50" s="20" t="s">
        <v>96</v>
      </c>
      <c r="D50" s="20" t="s">
        <v>97</v>
      </c>
      <c r="E50" s="5" t="s">
        <v>42</v>
      </c>
      <c r="F50" s="8"/>
      <c r="G50" s="7"/>
      <c r="H50" s="8">
        <v>0</v>
      </c>
      <c r="I50" s="1" t="s">
        <v>83</v>
      </c>
      <c r="J50" s="7" t="s">
        <v>36</v>
      </c>
      <c r="K50" s="7" t="s">
        <v>37</v>
      </c>
      <c r="L50" s="7" t="s">
        <v>84</v>
      </c>
      <c r="M50" s="7" t="s">
        <v>38</v>
      </c>
      <c r="N50" s="7" t="s">
        <v>36</v>
      </c>
      <c r="O50" s="10" t="s">
        <v>106</v>
      </c>
      <c r="P50" s="7" t="s">
        <v>39</v>
      </c>
      <c r="Q50" s="43"/>
      <c r="R50" s="43"/>
      <c r="S50" s="18" t="s">
        <v>47</v>
      </c>
      <c r="T50" s="43"/>
      <c r="U50" s="43"/>
      <c r="V50" s="7" t="s">
        <v>86</v>
      </c>
      <c r="W50" s="10">
        <v>100</v>
      </c>
      <c r="X50" s="10">
        <v>0</v>
      </c>
      <c r="Y50" s="44" t="s">
        <v>99</v>
      </c>
      <c r="Z50" s="7" t="s">
        <v>88</v>
      </c>
      <c r="AA50" s="11">
        <v>1</v>
      </c>
      <c r="AB50" s="45">
        <v>513.45000000000005</v>
      </c>
      <c r="AC50" s="11">
        <f t="shared" si="3"/>
        <v>513.45000000000005</v>
      </c>
      <c r="AD50" s="11">
        <f>IF(Z50="С НДС",AC50*1.12,(IF(Z50="НДС 8",AC50*1.08,AC50)))</f>
        <v>575.06400000000008</v>
      </c>
      <c r="AE50" t="s">
        <v>107</v>
      </c>
    </row>
    <row r="51" spans="1:31" ht="72" x14ac:dyDescent="0.3">
      <c r="A51" s="34">
        <v>16</v>
      </c>
      <c r="B51" s="27" t="s">
        <v>108</v>
      </c>
      <c r="C51" s="20" t="s">
        <v>109</v>
      </c>
      <c r="D51" s="20" t="s">
        <v>110</v>
      </c>
      <c r="E51" s="5" t="s">
        <v>42</v>
      </c>
      <c r="F51" s="8"/>
      <c r="G51" s="7"/>
      <c r="H51" s="8">
        <v>0</v>
      </c>
      <c r="I51" s="46" t="s">
        <v>54</v>
      </c>
      <c r="J51" s="7" t="s">
        <v>36</v>
      </c>
      <c r="K51" s="7" t="s">
        <v>37</v>
      </c>
      <c r="L51" s="28" t="s">
        <v>111</v>
      </c>
      <c r="M51" s="28" t="s">
        <v>112</v>
      </c>
      <c r="N51" s="7"/>
      <c r="O51" s="28" t="s">
        <v>112</v>
      </c>
      <c r="P51" s="7"/>
      <c r="Q51" s="43"/>
      <c r="R51" s="43"/>
      <c r="S51" s="30" t="s">
        <v>47</v>
      </c>
      <c r="T51" s="43"/>
      <c r="U51" s="43"/>
      <c r="V51" s="7" t="s">
        <v>86</v>
      </c>
      <c r="W51" s="10">
        <v>100</v>
      </c>
      <c r="X51" s="10">
        <v>0</v>
      </c>
      <c r="Y51" s="31" t="s">
        <v>113</v>
      </c>
      <c r="Z51" s="28" t="s">
        <v>114</v>
      </c>
      <c r="AA51" s="11">
        <v>90</v>
      </c>
      <c r="AB51" s="45"/>
      <c r="AC51" s="11">
        <v>360000000</v>
      </c>
      <c r="AD51" s="11">
        <v>360000000</v>
      </c>
      <c r="AE51" t="s">
        <v>115</v>
      </c>
    </row>
    <row r="52" spans="1:31" ht="57.6" x14ac:dyDescent="0.3">
      <c r="A52" s="34">
        <v>17</v>
      </c>
      <c r="B52" s="36" t="s">
        <v>120</v>
      </c>
      <c r="C52" s="53" t="s">
        <v>121</v>
      </c>
      <c r="D52" s="53" t="s">
        <v>122</v>
      </c>
      <c r="E52" s="5" t="s">
        <v>42</v>
      </c>
      <c r="F52" s="8"/>
      <c r="G52" s="7"/>
      <c r="H52" s="8">
        <v>0</v>
      </c>
      <c r="I52" s="46" t="s">
        <v>83</v>
      </c>
      <c r="J52" s="7" t="s">
        <v>36</v>
      </c>
      <c r="K52" s="7" t="s">
        <v>37</v>
      </c>
      <c r="L52" s="28" t="s">
        <v>123</v>
      </c>
      <c r="M52" s="20" t="s">
        <v>45</v>
      </c>
      <c r="N52" s="7" t="s">
        <v>36</v>
      </c>
      <c r="O52" s="20" t="s">
        <v>45</v>
      </c>
      <c r="P52" s="28" t="s">
        <v>39</v>
      </c>
      <c r="Q52" s="29">
        <v>30</v>
      </c>
      <c r="R52" s="29" t="s">
        <v>85</v>
      </c>
      <c r="S52" s="30"/>
      <c r="T52" s="43"/>
      <c r="U52" s="43"/>
      <c r="V52" s="7" t="s">
        <v>86</v>
      </c>
      <c r="W52" s="10">
        <v>100</v>
      </c>
      <c r="X52" s="10">
        <v>0</v>
      </c>
      <c r="Y52" s="31" t="s">
        <v>87</v>
      </c>
      <c r="Z52" s="28" t="s">
        <v>88</v>
      </c>
      <c r="AA52" s="33">
        <v>6</v>
      </c>
      <c r="AB52" s="33">
        <v>1500</v>
      </c>
      <c r="AC52" s="11">
        <f>AA52*AB52</f>
        <v>9000</v>
      </c>
      <c r="AD52" s="11">
        <f>AC52*1.12</f>
        <v>10080.000000000002</v>
      </c>
    </row>
    <row r="53" spans="1:31" ht="57.6" x14ac:dyDescent="0.3">
      <c r="A53" s="34">
        <v>18</v>
      </c>
      <c r="B53" s="36" t="s">
        <v>124</v>
      </c>
      <c r="C53" s="53" t="s">
        <v>125</v>
      </c>
      <c r="D53" s="53" t="s">
        <v>126</v>
      </c>
      <c r="E53" s="5" t="s">
        <v>42</v>
      </c>
      <c r="F53" s="8"/>
      <c r="G53" s="7"/>
      <c r="H53" s="8">
        <v>0</v>
      </c>
      <c r="I53" s="46" t="s">
        <v>83</v>
      </c>
      <c r="J53" s="7" t="s">
        <v>36</v>
      </c>
      <c r="K53" s="7" t="s">
        <v>37</v>
      </c>
      <c r="L53" s="28" t="s">
        <v>123</v>
      </c>
      <c r="M53" s="20" t="s">
        <v>45</v>
      </c>
      <c r="N53" s="7" t="s">
        <v>36</v>
      </c>
      <c r="O53" s="20" t="s">
        <v>45</v>
      </c>
      <c r="P53" s="28" t="s">
        <v>39</v>
      </c>
      <c r="Q53" s="29">
        <v>30</v>
      </c>
      <c r="R53" s="29" t="s">
        <v>85</v>
      </c>
      <c r="S53" s="30"/>
      <c r="T53" s="43"/>
      <c r="U53" s="43"/>
      <c r="V53" s="7" t="s">
        <v>86</v>
      </c>
      <c r="W53" s="10">
        <v>100</v>
      </c>
      <c r="X53" s="10">
        <v>0</v>
      </c>
      <c r="Y53" s="31" t="s">
        <v>87</v>
      </c>
      <c r="Z53" s="28" t="s">
        <v>88</v>
      </c>
      <c r="AA53" s="33">
        <v>10</v>
      </c>
      <c r="AB53" s="35">
        <v>120</v>
      </c>
      <c r="AC53" s="11">
        <f t="shared" ref="AC53:AC57" si="5">AA53*AB53</f>
        <v>1200</v>
      </c>
      <c r="AD53" s="11">
        <f t="shared" ref="AD53:AD57" si="6">AC53*1.12</f>
        <v>1344.0000000000002</v>
      </c>
    </row>
    <row r="54" spans="1:31" ht="57.6" x14ac:dyDescent="0.3">
      <c r="A54" s="34">
        <v>19</v>
      </c>
      <c r="B54" s="36" t="s">
        <v>127</v>
      </c>
      <c r="C54" s="53" t="s">
        <v>128</v>
      </c>
      <c r="D54" s="53" t="s">
        <v>129</v>
      </c>
      <c r="E54" s="5" t="s">
        <v>42</v>
      </c>
      <c r="F54" s="8"/>
      <c r="G54" s="7"/>
      <c r="H54" s="8">
        <v>0</v>
      </c>
      <c r="I54" s="46" t="s">
        <v>83</v>
      </c>
      <c r="J54" s="7" t="s">
        <v>36</v>
      </c>
      <c r="K54" s="7" t="s">
        <v>37</v>
      </c>
      <c r="L54" s="28" t="s">
        <v>123</v>
      </c>
      <c r="M54" s="20" t="s">
        <v>45</v>
      </c>
      <c r="N54" s="7" t="s">
        <v>36</v>
      </c>
      <c r="O54" s="20" t="s">
        <v>45</v>
      </c>
      <c r="P54" s="28" t="s">
        <v>39</v>
      </c>
      <c r="Q54" s="29">
        <v>30</v>
      </c>
      <c r="R54" s="29" t="s">
        <v>85</v>
      </c>
      <c r="S54" s="30"/>
      <c r="T54" s="43"/>
      <c r="U54" s="43"/>
      <c r="V54" s="7" t="s">
        <v>86</v>
      </c>
      <c r="W54" s="10">
        <v>100</v>
      </c>
      <c r="X54" s="10">
        <v>0</v>
      </c>
      <c r="Y54" s="31" t="s">
        <v>87</v>
      </c>
      <c r="Z54" s="28" t="s">
        <v>88</v>
      </c>
      <c r="AA54" s="33">
        <v>10</v>
      </c>
      <c r="AB54" s="35">
        <v>140</v>
      </c>
      <c r="AC54" s="11">
        <f t="shared" si="5"/>
        <v>1400</v>
      </c>
      <c r="AD54" s="11">
        <f t="shared" si="6"/>
        <v>1568.0000000000002</v>
      </c>
    </row>
    <row r="55" spans="1:31" ht="86.4" x14ac:dyDescent="0.3">
      <c r="A55" s="34">
        <v>20</v>
      </c>
      <c r="B55" s="36" t="s">
        <v>130</v>
      </c>
      <c r="C55" s="53" t="s">
        <v>121</v>
      </c>
      <c r="D55" s="53" t="s">
        <v>131</v>
      </c>
      <c r="E55" s="5" t="s">
        <v>42</v>
      </c>
      <c r="F55" s="8"/>
      <c r="G55" s="7"/>
      <c r="H55" s="8">
        <v>0</v>
      </c>
      <c r="I55" s="46" t="s">
        <v>83</v>
      </c>
      <c r="J55" s="7" t="s">
        <v>36</v>
      </c>
      <c r="K55" s="7" t="s">
        <v>37</v>
      </c>
      <c r="L55" s="28" t="s">
        <v>123</v>
      </c>
      <c r="M55" s="20" t="s">
        <v>45</v>
      </c>
      <c r="N55" s="7" t="s">
        <v>36</v>
      </c>
      <c r="O55" s="20" t="s">
        <v>45</v>
      </c>
      <c r="P55" s="28" t="s">
        <v>39</v>
      </c>
      <c r="Q55" s="29">
        <v>30</v>
      </c>
      <c r="R55" s="29" t="s">
        <v>85</v>
      </c>
      <c r="S55" s="30"/>
      <c r="T55" s="43"/>
      <c r="U55" s="43"/>
      <c r="V55" s="7" t="s">
        <v>86</v>
      </c>
      <c r="W55" s="10">
        <v>100</v>
      </c>
      <c r="X55" s="10">
        <v>0</v>
      </c>
      <c r="Y55" s="31" t="s">
        <v>87</v>
      </c>
      <c r="Z55" s="28" t="s">
        <v>88</v>
      </c>
      <c r="AA55" s="33">
        <v>10</v>
      </c>
      <c r="AB55" s="35">
        <v>800</v>
      </c>
      <c r="AC55" s="11">
        <f t="shared" si="5"/>
        <v>8000</v>
      </c>
      <c r="AD55" s="11">
        <f t="shared" si="6"/>
        <v>8960</v>
      </c>
    </row>
    <row r="56" spans="1:31" ht="86.4" x14ac:dyDescent="0.3">
      <c r="A56" s="34">
        <v>21</v>
      </c>
      <c r="B56" s="36" t="s">
        <v>130</v>
      </c>
      <c r="C56" s="53" t="s">
        <v>121</v>
      </c>
      <c r="D56" s="53" t="s">
        <v>132</v>
      </c>
      <c r="E56" s="5" t="s">
        <v>42</v>
      </c>
      <c r="F56" s="8"/>
      <c r="G56" s="7"/>
      <c r="H56" s="8">
        <v>0</v>
      </c>
      <c r="I56" s="46" t="s">
        <v>83</v>
      </c>
      <c r="J56" s="7" t="s">
        <v>36</v>
      </c>
      <c r="K56" s="7" t="s">
        <v>37</v>
      </c>
      <c r="L56" s="28" t="s">
        <v>123</v>
      </c>
      <c r="M56" s="20" t="s">
        <v>45</v>
      </c>
      <c r="N56" s="7" t="s">
        <v>36</v>
      </c>
      <c r="O56" s="20" t="s">
        <v>45</v>
      </c>
      <c r="P56" s="28" t="s">
        <v>39</v>
      </c>
      <c r="Q56" s="29">
        <v>30</v>
      </c>
      <c r="R56" s="29" t="s">
        <v>85</v>
      </c>
      <c r="S56" s="30"/>
      <c r="T56" s="43"/>
      <c r="U56" s="43"/>
      <c r="V56" s="7" t="s">
        <v>86</v>
      </c>
      <c r="W56" s="10">
        <v>100</v>
      </c>
      <c r="X56" s="10">
        <v>0</v>
      </c>
      <c r="Y56" s="31" t="s">
        <v>87</v>
      </c>
      <c r="Z56" s="28" t="s">
        <v>88</v>
      </c>
      <c r="AA56" s="33">
        <v>5</v>
      </c>
      <c r="AB56" s="35">
        <v>500</v>
      </c>
      <c r="AC56" s="11">
        <f t="shared" si="5"/>
        <v>2500</v>
      </c>
      <c r="AD56" s="11">
        <f t="shared" si="6"/>
        <v>2800.0000000000005</v>
      </c>
    </row>
    <row r="57" spans="1:31" ht="57.6" x14ac:dyDescent="0.3">
      <c r="A57" s="34">
        <v>22</v>
      </c>
      <c r="B57" s="36" t="s">
        <v>133</v>
      </c>
      <c r="C57" s="53" t="s">
        <v>134</v>
      </c>
      <c r="D57" s="53" t="s">
        <v>135</v>
      </c>
      <c r="E57" s="5" t="s">
        <v>42</v>
      </c>
      <c r="F57" s="8"/>
      <c r="G57" s="7"/>
      <c r="H57" s="8">
        <v>0</v>
      </c>
      <c r="I57" s="46" t="s">
        <v>83</v>
      </c>
      <c r="J57" s="7" t="s">
        <v>36</v>
      </c>
      <c r="K57" s="7" t="s">
        <v>37</v>
      </c>
      <c r="L57" s="28" t="s">
        <v>123</v>
      </c>
      <c r="M57" s="20" t="s">
        <v>45</v>
      </c>
      <c r="N57" s="7" t="s">
        <v>36</v>
      </c>
      <c r="O57" s="20" t="s">
        <v>45</v>
      </c>
      <c r="P57" s="28" t="s">
        <v>39</v>
      </c>
      <c r="Q57" s="29">
        <v>30</v>
      </c>
      <c r="R57" s="29" t="s">
        <v>85</v>
      </c>
      <c r="S57" s="30"/>
      <c r="T57" s="43"/>
      <c r="U57" s="43"/>
      <c r="V57" s="7" t="s">
        <v>86</v>
      </c>
      <c r="W57" s="10">
        <v>100</v>
      </c>
      <c r="X57" s="10">
        <v>0</v>
      </c>
      <c r="Y57" s="54" t="s">
        <v>136</v>
      </c>
      <c r="Z57" s="28" t="s">
        <v>88</v>
      </c>
      <c r="AA57" s="33">
        <v>1</v>
      </c>
      <c r="AB57" s="35">
        <v>78169.64</v>
      </c>
      <c r="AC57" s="11">
        <f t="shared" si="5"/>
        <v>78169.64</v>
      </c>
      <c r="AD57" s="11">
        <f t="shared" si="6"/>
        <v>87549.996800000008</v>
      </c>
    </row>
  </sheetData>
  <mergeCells count="37">
    <mergeCell ref="V27:X28"/>
    <mergeCell ref="M27:M29"/>
    <mergeCell ref="N27:N29"/>
    <mergeCell ref="O27:O29"/>
    <mergeCell ref="P27:P29"/>
    <mergeCell ref="Q27:U27"/>
    <mergeCell ref="Q28:R28"/>
    <mergeCell ref="T28:U28"/>
    <mergeCell ref="AC7:AD7"/>
    <mergeCell ref="AC9:AD9"/>
    <mergeCell ref="AD28:AD29"/>
    <mergeCell ref="AA28:AA29"/>
    <mergeCell ref="AB28:AB29"/>
    <mergeCell ref="AC28:AC29"/>
    <mergeCell ref="AC11:AD11"/>
    <mergeCell ref="AC13:AD13"/>
    <mergeCell ref="AC15:AD15"/>
    <mergeCell ref="AC21:AD21"/>
    <mergeCell ref="AC17:AD17"/>
    <mergeCell ref="AC19:AD19"/>
    <mergeCell ref="AC23:AD23"/>
    <mergeCell ref="AC5:AD5"/>
    <mergeCell ref="A27:A29"/>
    <mergeCell ref="B27:B29"/>
    <mergeCell ref="C27:C29"/>
    <mergeCell ref="D27:D29"/>
    <mergeCell ref="E27:E29"/>
    <mergeCell ref="H27:H29"/>
    <mergeCell ref="J27:J29"/>
    <mergeCell ref="K27:K29"/>
    <mergeCell ref="L27:L29"/>
    <mergeCell ref="G27:G29"/>
    <mergeCell ref="I27:I29"/>
    <mergeCell ref="A25:AD25"/>
    <mergeCell ref="Y27:Y29"/>
    <mergeCell ref="Z27:Z29"/>
    <mergeCell ref="AA27:AD27"/>
  </mergeCells>
  <phoneticPr fontId="14" type="noConversion"/>
  <dataValidations count="9">
    <dataValidation type="custom" allowBlank="1" showInputMessage="1" showErrorMessage="1" sqref="AD51 AC37:AC51 AC32:AC35" xr:uid="{396DD8E6-3F52-4AC6-9993-85DB08A0F43D}">
      <formula1>AA32*AB32</formula1>
    </dataValidation>
    <dataValidation type="list" allowBlank="1" showInputMessage="1" showErrorMessage="1" sqref="O51 M40:M51 M32:M35" xr:uid="{7BDFBEA1-38A4-4290-9069-7DEA4624CE98}">
      <formula1>Классификатор_стран</formula1>
    </dataValidation>
    <dataValidation type="list" allowBlank="1" showInputMessage="1" showErrorMessage="1" sqref="F37:G40 F32:G35" xr:uid="{A4870071-3110-4518-A479-2BA041ABBBD1}">
      <formula1>Приоритеты_закупок</formula1>
    </dataValidation>
    <dataValidation type="list" allowBlank="1" showInputMessage="1" showErrorMessage="1" sqref="Z37:Z57 Z32:Z35" xr:uid="{45D8DE8D-114B-4860-AAD2-AEEDC0110393}">
      <formula1>С_НДС</formula1>
    </dataValidation>
    <dataValidation type="list" allowBlank="1" showInputMessage="1" showErrorMessage="1" sqref="Y51:Y56 Y37:Y42 Y32:Y35" xr:uid="{2013A423-DC12-4D03-A7CD-74AAD5653064}">
      <formula1>ЕИ</formula1>
    </dataValidation>
    <dataValidation type="textLength" operator="equal" allowBlank="1" showInputMessage="1" showErrorMessage="1" error="Код КАТО должен содержать 9 символов" sqref="N37:N50 N32:N35 J37:J57 N52:N57 J32:J35" xr:uid="{0234445F-A483-49B2-9F01-9620ABEF13AD}">
      <formula1>9</formula1>
    </dataValidation>
    <dataValidation type="whole" allowBlank="1" showInputMessage="1" showErrorMessage="1" sqref="H37:H57 F37:F40 V32:X35 F32:F35 W40:X43 V37:X39 H32:H35" xr:uid="{321F75AC-89F1-4709-83F8-3BF717195158}">
      <formula1>0</formula1>
      <formula2>100</formula2>
    </dataValidation>
    <dataValidation type="list" allowBlank="1" showInputMessage="1" showErrorMessage="1" sqref="R37:R42 R52:R57 R32:R35" xr:uid="{619F0EC1-ACEC-47A7-8462-778193268427}">
      <formula1>Тип_дней</formula1>
    </dataValidation>
    <dataValidation type="list" allowBlank="1" showInputMessage="1" showErrorMessage="1" sqref="P37:P50 P52:P57 P32:P35" xr:uid="{2FA786E2-94D2-46A2-94CE-1E446AA8B8E0}">
      <formula1>Инкотермс</formula1>
    </dataValidation>
  </dataValidations>
  <hyperlinks>
    <hyperlink ref="B38" r:id="rId1" display="https://enstru.kz/code_new.jsp?&amp;t=%D0%A3%D1%81%D0%BB%D1%83%D0%B3%D0%B8%20%D0%BF%D0%BE%20%D1%82%D1%80%D0%B0%D0%BD%D1%81%D0%BF%D0%BE%D1%80%D1%82%D0%BD%D0%BE%2D%D1%8D%D0%BA%D1%81%D0%BF%D0%B5%D0%B4%D0%B8%D1%82%D0%BE%D1%80%D1%81%D0%BA%D0%BE%D0%BC%D1%83&amp;s=common&amp;p=10&amp;n=0&amp;S=522919%2E100&amp;N=%D0%A3%D1%81%D0%BB%D1%83%D0%B3%D0%B8%20%D0%BF%D0%BE%20%D1%82%D1%80%D0%B0%D0%BD%D1%81%D0%BF%D0%BE%D1%80%D1%82%D0%BD%D0%BE%2D%D1%8D%D0%BA%D1%81%D0%BF%D0%B5%D0%B4%D0%B8%D1%82%D0%BE%D1%80%D1%81%D0%BA%D0%BE%D0%BC%D1%83%20%D0%BE%D0%B1%D1%81%D0%BB%D1%83%D0%B6%D0%B8%D0%B2%D0%B0%D0%BD%D0%B8%D1%8E&amp;fc=1&amp;fg=0&amp;new=522919.100.000000" xr:uid="{E5145F00-7746-4DEC-85C0-29AEF3671646}"/>
  </hyperlinks>
  <printOptions horizontalCentered="1"/>
  <pageMargins left="0" right="0" top="0" bottom="0" header="0.31496062992125984" footer="0.31496062992125984"/>
  <pageSetup scale="42" orientation="landscape" r:id="rId2"/>
  <ignoredErrors>
    <ignoredError sqref="AD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2023 г</vt:lpstr>
      <vt:lpstr>'на 2023 г'!Область_печати</vt:lpstr>
    </vt:vector>
  </TitlesOfParts>
  <Company>SKC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Kubayev Sagynay (SKC)</dc:creator>
  <cp:lastModifiedBy>Данагуль Ж. Мырзахметова</cp:lastModifiedBy>
  <cp:lastPrinted>2023-01-31T11:23:50Z</cp:lastPrinted>
  <dcterms:created xsi:type="dcterms:W3CDTF">2022-05-18T12:16:09Z</dcterms:created>
  <dcterms:modified xsi:type="dcterms:W3CDTF">2023-12-26T04:32:44Z</dcterms:modified>
</cp:coreProperties>
</file>